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м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<sst xmlns="http://schemas.openxmlformats.org/spreadsheetml/2006/main" count="113" uniqueCount="113">
  <si>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тыс. руб.</t>
  </si>
  <si>
    <t>Наименование платежей</t>
  </si>
  <si>
    <t>Код 
бюджетной классификации</t>
  </si>
  <si>
    <t>План на 2014 год</t>
  </si>
  <si>
    <t>% исполнения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</si>
  <si>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</si>
  <si>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</si>
  <si>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</si>
  <si>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</si>
  <si>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</si>
  <si>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</si>
  <si>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</si>
  <si>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</si>
  <si>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</si>
  <si>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</si>
  <si>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</si>
  <si>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</si>
  <si>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</si>
  <si>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</si>
  <si>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</si>
  <si>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</si>
  <si>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</si>
  <si>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</si>
  <si>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</si>
  <si>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</si>
  <si>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</si>
  <si>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</si>
  <si>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</si>
  <si>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</si>
  <si>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</si>
  <si>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</si>
  <si>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</si>
  <si>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</si>
  <si>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</si>
  <si>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</si>
  <si>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установленной в соответствии с  подпунктом 2 пункта 1 статьи 394 Налогового кодекса РФ и применяемым к объектам налогооблажения, расположенным в границах поселений.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</si>
  <si>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</si>
  <si>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</si>
  <si>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</si>
  <si>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</si>
  <si>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</si>
  <si>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</si>
  <si>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</si>
  <si>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</si>
  <si>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</si>
  <si>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</si>
  <si>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</si>
  <si>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</si>
  <si>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</si>
  <si>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</si>
  <si>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</si>
  <si>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</si>
  <si>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</si>
  <si>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ШТРАФЫ, САНКЦИИ, ВОЗМЕЩЕНИЕ УЩЕРБА</t>
  </si>
  <si>
    <t>1 16 00000 0000 00 000</t>
  </si>
  <si>
    <t>Прочие поступления от денежных взысканий (штрафов) и иных сумм в возмещение ущерба, зачисляемые в местные бюджеты</t>
  </si>
  <si>
    <t>1 16 90000 0000 00 000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</si>
  <si>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</si>
  <si>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</si>
  <si>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</si>
  <si>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</si>
  <si>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</si>
  <si>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</si>
  <si>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</si>
  <si>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</si>
  <si>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</si>
  <si>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</si>
  <si>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</si>
  <si>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</si>
  <si>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</si>
  <si>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2 02 01003 0000 00 151</t>
  </si>
  <si>
    <t>Дотации бюджетам поселений на поддержку мер по обеспечению сбалансированности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</si>
  <si>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</si>
  <si>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</si>
  <si>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</si>
  <si>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</si>
  <si>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</si>
  <si>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</si>
  <si>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</si>
  <si>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</si>
  <si>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</si>
  <si>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</si>
  <si>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</si>
  <si>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</si>
  <si>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</si>
  <si>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</si>
  <si>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</si>
  <si>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</si>
  <si>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</si>
  <si>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</si>
  <si>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</si>
  <si>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</si>
  <si>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</si>
  <si>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</si>
  <si>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</si>
  <si>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</si>
  <si>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</si>
  <si>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</si>
  <si>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</si>
  <si>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</si>
  <si>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</si>
  <si>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</si>
  <si>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</si>
  <si>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</si>
  <si>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</si>
  <si>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</si>
  <si>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</si>
  <si>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</si>
  <si>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</si>
  <si>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Отчет об исполнении бюджета Семигорского сельского поселения
 по группам, подгруппам и статьям классификации доходов бюджета РФ
 за 12 месяцев 2014 года</t>
  </si>
  <si>
    <t>Исполнение на 01.01.2015</t>
  </si>
  <si>
    <t>Приложение № 1 к Решению Думы
Семигорского сельского поселения
«Об утверждении отчета об исполнении
бюджета Семигорского сельского поселения МО за 12 месяцев 2014 года»
от "____"  _____________2015 года №___</t>
  </si>
  <si>
    <t>Субвенции на осуществление отдельных областных государственных полномочий коммунального комплекса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</si>
</sst>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10"/>
      <name val="Book Antiqua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0"/>
      <name val="Book Antiqua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61" applyFont="1" applyAlignment="1">
      <alignment vertical="center"/>
      <protection/>
    </xf>
    <xf numFmtId="0" fontId="6" fillId="0" borderId="0" xfId="61" applyFont="1" applyAlignment="1" applyProtection="1">
      <alignment vertical="center"/>
      <protection hidden="1"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3" applyNumberFormat="1" applyFont="1" applyFill="1" applyAlignment="1" applyProtection="1">
      <alignment horizontal="center" vertical="center" wrapText="1"/>
      <protection hidden="1"/>
    </xf>
    <xf numFmtId="0" fontId="10" fillId="0" borderId="0" xfId="61" applyFont="1" applyAlignment="1">
      <alignment horizontal="right" vertical="center"/>
      <protection/>
    </xf>
    <xf numFmtId="0" fontId="9" fillId="0" borderId="0" xfId="61" applyFont="1" applyAlignment="1">
      <alignment horizontal="right" vertical="center"/>
      <protection/>
    </xf>
    <xf numFmtId="0" fontId="12" fillId="0" borderId="0" xfId="61" applyFont="1" applyAlignment="1">
      <alignment vertical="center"/>
      <protection/>
    </xf>
    <xf numFmtId="0" fontId="10" fillId="33" borderId="10" xfId="56" applyNumberFormat="1" applyFont="1" applyFill="1" applyBorder="1" applyAlignment="1" applyProtection="1">
      <alignment horizontal="left" vertical="center" wrapText="1"/>
      <protection hidden="1"/>
    </xf>
    <xf numFmtId="0" fontId="9" fillId="33" borderId="11" xfId="61" applyNumberFormat="1" applyFont="1" applyFill="1" applyBorder="1" applyAlignment="1" applyProtection="1">
      <alignment horizontal="center" vertical="center" wrapText="1"/>
      <protection hidden="1"/>
    </xf>
    <xf numFmtId="4" fontId="10" fillId="33" borderId="11" xfId="61" applyNumberFormat="1" applyFont="1" applyFill="1" applyBorder="1" applyAlignment="1">
      <alignment horizontal="right" vertical="center"/>
      <protection/>
    </xf>
    <xf numFmtId="3" fontId="10" fillId="33" borderId="12" xfId="61" applyNumberFormat="1" applyFont="1" applyFill="1" applyBorder="1" applyAlignment="1">
      <alignment horizontal="right" vertical="center"/>
      <protection/>
    </xf>
    <xf numFmtId="0" fontId="9" fillId="34" borderId="13" xfId="61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61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61" applyNumberFormat="1" applyFont="1" applyFill="1" applyBorder="1" applyAlignment="1">
      <alignment horizontal="right" vertical="center"/>
      <protection/>
    </xf>
    <xf numFmtId="3" fontId="9" fillId="34" borderId="15" xfId="61" applyNumberFormat="1" applyFont="1" applyFill="1" applyBorder="1" applyAlignment="1">
      <alignment horizontal="right" vertical="center"/>
      <protection/>
    </xf>
    <xf numFmtId="0" fontId="11" fillId="0" borderId="13" xfId="61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4" xfId="61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61" applyNumberFormat="1" applyFont="1" applyBorder="1" applyAlignment="1">
      <alignment horizontal="right" vertical="center"/>
      <protection/>
    </xf>
    <xf numFmtId="3" fontId="11" fillId="0" borderId="15" xfId="61" applyNumberFormat="1" applyFont="1" applyBorder="1" applyAlignment="1">
      <alignment horizontal="right" vertical="center"/>
      <protection/>
    </xf>
    <xf numFmtId="0" fontId="13" fillId="0" borderId="13" xfId="0" applyFont="1" applyBorder="1" applyAlignment="1">
      <alignment horizontal="left" wrapText="1" indent="3"/>
    </xf>
    <xf numFmtId="49" fontId="5" fillId="0" borderId="14" xfId="0" applyNumberFormat="1" applyFont="1" applyBorder="1" applyAlignment="1">
      <alignment horizontal="center" vertical="center"/>
    </xf>
    <xf numFmtId="4" fontId="13" fillId="0" borderId="14" xfId="61" applyNumberFormat="1" applyFont="1" applyBorder="1" applyAlignment="1">
      <alignment horizontal="right" vertical="center"/>
      <protection/>
    </xf>
    <xf numFmtId="4" fontId="13" fillId="0" borderId="16" xfId="61" applyNumberFormat="1" applyFont="1" applyBorder="1" applyAlignment="1">
      <alignment horizontal="right" vertical="center"/>
      <protection/>
    </xf>
    <xf numFmtId="3" fontId="13" fillId="0" borderId="15" xfId="61" applyNumberFormat="1" applyFont="1" applyBorder="1" applyAlignment="1">
      <alignment horizontal="right" vertical="center"/>
      <protection/>
    </xf>
    <xf numFmtId="49" fontId="13" fillId="0" borderId="13" xfId="0" applyNumberFormat="1" applyFont="1" applyBorder="1" applyAlignment="1">
      <alignment horizontal="left" vertical="center" wrapText="1" indent="3"/>
    </xf>
    <xf numFmtId="49" fontId="9" fillId="34" borderId="13" xfId="65" applyNumberFormat="1" applyFont="1" applyFill="1" applyBorder="1" applyAlignment="1">
      <alignment horizontal="left" vertical="center" wrapText="1" indent="1"/>
      <protection/>
    </xf>
    <xf numFmtId="49" fontId="9" fillId="34" borderId="14" xfId="65" applyNumberFormat="1" applyFont="1" applyFill="1" applyBorder="1" applyAlignment="1">
      <alignment horizontal="center" vertical="center" wrapText="1"/>
      <protection/>
    </xf>
    <xf numFmtId="207" fontId="11" fillId="0" borderId="13" xfId="0" applyNumberFormat="1" applyFont="1" applyBorder="1" applyAlignment="1">
      <alignment horizontal="left" vertical="center" wrapText="1" indent="2"/>
    </xf>
    <xf numFmtId="49" fontId="11" fillId="35" borderId="14" xfId="65" applyNumberFormat="1" applyFont="1" applyFill="1" applyBorder="1" applyAlignment="1">
      <alignment horizontal="center" vertical="center" wrapText="1"/>
      <protection/>
    </xf>
    <xf numFmtId="49" fontId="5" fillId="0" borderId="14" xfId="65" applyNumberFormat="1" applyFont="1" applyFill="1" applyBorder="1" applyAlignment="1">
      <alignment horizontal="center" vertical="center" wrapText="1"/>
      <protection/>
    </xf>
    <xf numFmtId="0" fontId="13" fillId="0" borderId="13" xfId="54" applyNumberFormat="1" applyFont="1" applyFill="1" applyBorder="1" applyAlignment="1" applyProtection="1">
      <alignment horizontal="left" vertical="center" wrapText="1" indent="3"/>
      <protection hidden="1"/>
    </xf>
    <xf numFmtId="0" fontId="5" fillId="0" borderId="14" xfId="61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>
      <alignment vertical="center" wrapText="1"/>
    </xf>
    <xf numFmtId="49" fontId="5" fillId="35" borderId="14" xfId="0" applyNumberFormat="1" applyFont="1" applyFill="1" applyBorder="1" applyAlignment="1">
      <alignment horizontal="center" vertical="center"/>
    </xf>
    <xf numFmtId="0" fontId="13" fillId="0" borderId="13" xfId="60" applyNumberFormat="1" applyFont="1" applyFill="1" applyBorder="1" applyAlignment="1" applyProtection="1">
      <alignment horizontal="left" vertical="center" wrapText="1" indent="3"/>
      <protection hidden="1"/>
    </xf>
    <xf numFmtId="49" fontId="5" fillId="0" borderId="14" xfId="57" applyNumberFormat="1" applyFont="1" applyBorder="1" applyAlignment="1">
      <alignment horizontal="center" vertical="center"/>
      <protection/>
    </xf>
    <xf numFmtId="0" fontId="9" fillId="34" borderId="13" xfId="64" applyFont="1" applyFill="1" applyBorder="1" applyAlignment="1">
      <alignment horizontal="left" vertical="center" indent="1"/>
      <protection/>
    </xf>
    <xf numFmtId="49" fontId="9" fillId="34" borderId="14" xfId="64" applyNumberFormat="1" applyFont="1" applyFill="1" applyBorder="1" applyAlignment="1">
      <alignment horizontal="center" vertical="center"/>
      <protection/>
    </xf>
    <xf numFmtId="4" fontId="9" fillId="34" borderId="14" xfId="61" applyNumberFormat="1" applyFont="1" applyFill="1" applyBorder="1" applyAlignment="1" applyProtection="1">
      <alignment horizontal="right" vertical="center" wrapText="1"/>
      <protection hidden="1"/>
    </xf>
    <xf numFmtId="0" fontId="11" fillId="0" borderId="13" xfId="64" applyFont="1" applyBorder="1" applyAlignment="1">
      <alignment horizontal="left" vertical="center" wrapText="1" indent="2"/>
      <protection/>
    </xf>
    <xf numFmtId="49" fontId="11" fillId="0" borderId="14" xfId="64" applyNumberFormat="1" applyFont="1" applyBorder="1" applyAlignment="1">
      <alignment horizontal="center" vertical="center"/>
      <protection/>
    </xf>
    <xf numFmtId="4" fontId="11" fillId="0" borderId="14" xfId="61" applyNumberFormat="1" applyFont="1" applyFill="1" applyBorder="1" applyAlignment="1" applyProtection="1">
      <alignment horizontal="right" vertical="center" wrapText="1"/>
      <protection hidden="1"/>
    </xf>
    <xf numFmtId="0" fontId="13" fillId="0" borderId="13" xfId="64" applyFont="1" applyBorder="1" applyAlignment="1">
      <alignment horizontal="left" vertical="center" wrapText="1" indent="3"/>
      <protection/>
    </xf>
    <xf numFmtId="49" fontId="5" fillId="0" borderId="14" xfId="64" applyNumberFormat="1" applyFont="1" applyBorder="1" applyAlignment="1">
      <alignment horizontal="center" vertical="center"/>
      <protection/>
    </xf>
    <xf numFmtId="4" fontId="13" fillId="0" borderId="14" xfId="61" applyNumberFormat="1" applyFont="1" applyFill="1" applyBorder="1" applyAlignment="1" applyProtection="1">
      <alignment horizontal="right" vertical="center" wrapText="1"/>
      <protection hidden="1"/>
    </xf>
    <xf numFmtId="4" fontId="13" fillId="0" borderId="16" xfId="61" applyNumberFormat="1" applyFont="1" applyFill="1" applyBorder="1" applyAlignment="1" applyProtection="1">
      <alignment horizontal="right" vertical="center" wrapText="1"/>
      <protection hidden="1"/>
    </xf>
    <xf numFmtId="0" fontId="9" fillId="34" borderId="13" xfId="62" applyNumberFormat="1" applyFont="1" applyFill="1" applyBorder="1" applyAlignment="1" applyProtection="1">
      <alignment horizontal="left" vertical="center" wrapText="1" indent="1"/>
      <protection hidden="1"/>
    </xf>
    <xf numFmtId="0" fontId="9" fillId="34" borderId="14" xfId="62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4" xfId="59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0" applyNumberFormat="1" applyFont="1" applyBorder="1" applyAlignment="1">
      <alignment horizontal="left" vertical="center" wrapText="1" indent="3"/>
    </xf>
    <xf numFmtId="49" fontId="13" fillId="0" borderId="14" xfId="0" applyNumberFormat="1" applyFont="1" applyBorder="1" applyAlignment="1">
      <alignment horizontal="center" vertical="center" wrapText="1"/>
    </xf>
    <xf numFmtId="0" fontId="9" fillId="34" borderId="13" xfId="64" applyNumberFormat="1" applyFont="1" applyFill="1" applyBorder="1" applyAlignment="1">
      <alignment horizontal="left" vertical="center" wrapText="1" indent="1"/>
      <protection/>
    </xf>
    <xf numFmtId="0" fontId="9" fillId="34" borderId="14" xfId="64" applyNumberFormat="1" applyFont="1" applyFill="1" applyBorder="1" applyAlignment="1">
      <alignment horizontal="center" vertical="center"/>
      <protection/>
    </xf>
    <xf numFmtId="4" fontId="9" fillId="34" borderId="16" xfId="61" applyNumberFormat="1" applyFont="1" applyFill="1" applyBorder="1" applyAlignment="1" applyProtection="1">
      <alignment horizontal="right" vertical="center" wrapText="1"/>
      <protection hidden="1"/>
    </xf>
    <xf numFmtId="0" fontId="9" fillId="0" borderId="13" xfId="64" applyFont="1" applyBorder="1" applyAlignment="1">
      <alignment horizontal="left" vertical="center" wrapText="1" indent="2"/>
      <protection/>
    </xf>
    <xf numFmtId="4" fontId="9" fillId="0" borderId="14" xfId="61" applyNumberFormat="1" applyFont="1" applyFill="1" applyBorder="1" applyAlignment="1" applyProtection="1">
      <alignment horizontal="right" vertical="center" wrapText="1"/>
      <protection hidden="1"/>
    </xf>
    <xf numFmtId="4" fontId="9" fillId="0" borderId="16" xfId="61" applyNumberFormat="1" applyFont="1" applyFill="1" applyBorder="1" applyAlignment="1" applyProtection="1">
      <alignment horizontal="right" vertical="center" wrapText="1"/>
      <protection hidden="1"/>
    </xf>
    <xf numFmtId="0" fontId="13" fillId="0" borderId="14" xfId="0" applyFont="1" applyBorder="1" applyAlignment="1" applyProtection="1">
      <alignment horizontal="center" vertical="center"/>
      <protection locked="0"/>
    </xf>
    <xf numFmtId="0" fontId="9" fillId="34" borderId="13" xfId="55" applyNumberFormat="1" applyFont="1" applyFill="1" applyBorder="1" applyAlignment="1" applyProtection="1">
      <alignment horizontal="left" vertical="center" wrapText="1" indent="1"/>
      <protection hidden="1"/>
    </xf>
    <xf numFmtId="49" fontId="9" fillId="34" borderId="14" xfId="55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55" applyNumberFormat="1" applyFont="1" applyFill="1" applyBorder="1" applyAlignment="1" applyProtection="1">
      <alignment horizontal="left" vertical="center" wrapText="1" indent="2"/>
      <protection hidden="1"/>
    </xf>
    <xf numFmtId="49" fontId="11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3" fillId="0" borderId="13" xfId="55" applyNumberFormat="1" applyFont="1" applyFill="1" applyBorder="1" applyAlignment="1" applyProtection="1">
      <alignment horizontal="left" vertical="center" wrapText="1" indent="3"/>
      <protection hidden="1"/>
    </xf>
    <xf numFmtId="49" fontId="13" fillId="0" borderId="14" xfId="55" applyNumberFormat="1" applyFont="1" applyFill="1" applyBorder="1" applyAlignment="1" applyProtection="1">
      <alignment horizontal="center" vertical="center" wrapText="1"/>
      <protection hidden="1"/>
    </xf>
    <xf numFmtId="0" fontId="10" fillId="33" borderId="13" xfId="61" applyNumberFormat="1" applyFont="1" applyFill="1" applyBorder="1" applyAlignment="1" applyProtection="1">
      <alignment horizontal="left" vertical="center" wrapText="1"/>
      <protection hidden="1"/>
    </xf>
    <xf numFmtId="0" fontId="9" fillId="33" borderId="14" xfId="61" applyNumberFormat="1" applyFont="1" applyFill="1" applyBorder="1" applyAlignment="1" applyProtection="1">
      <alignment horizontal="center" vertical="center" wrapText="1"/>
      <protection hidden="1"/>
    </xf>
    <xf numFmtId="4" fontId="10" fillId="33" borderId="14" xfId="55" applyNumberFormat="1" applyFont="1" applyFill="1" applyBorder="1" applyAlignment="1">
      <alignment horizontal="right" vertical="center"/>
      <protection/>
    </xf>
    <xf numFmtId="0" fontId="14" fillId="34" borderId="13" xfId="0" applyFont="1" applyFill="1" applyBorder="1" applyAlignment="1">
      <alignment vertical="center" wrapText="1"/>
    </xf>
    <xf numFmtId="0" fontId="9" fillId="34" borderId="14" xfId="56" applyNumberFormat="1" applyFont="1" applyFill="1" applyBorder="1" applyAlignment="1" applyProtection="1">
      <alignment horizontal="center" vertical="center" wrapText="1"/>
      <protection hidden="1"/>
    </xf>
    <xf numFmtId="4" fontId="9" fillId="34" borderId="14" xfId="55" applyNumberFormat="1" applyFont="1" applyFill="1" applyBorder="1" applyAlignment="1">
      <alignment horizontal="right" vertical="center"/>
      <protection/>
    </xf>
    <xf numFmtId="0" fontId="12" fillId="0" borderId="0" xfId="56" applyFont="1" applyAlignment="1">
      <alignment vertical="center"/>
      <protection/>
    </xf>
    <xf numFmtId="0" fontId="9" fillId="34" borderId="13" xfId="56" applyNumberFormat="1" applyFont="1" applyFill="1" applyBorder="1" applyAlignment="1" applyProtection="1">
      <alignment horizontal="left" vertical="center" wrapText="1" indent="1"/>
      <protection hidden="1"/>
    </xf>
    <xf numFmtId="4" fontId="9" fillId="34" borderId="14" xfId="56" applyNumberFormat="1" applyFont="1" applyFill="1" applyBorder="1" applyAlignment="1">
      <alignment horizontal="right" vertical="center"/>
      <protection/>
    </xf>
    <xf numFmtId="0" fontId="11" fillId="0" borderId="13" xfId="56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4" xfId="56" applyNumberFormat="1" applyFont="1" applyFill="1" applyBorder="1" applyAlignment="1" applyProtection="1">
      <alignment horizontal="center" vertical="center" wrapText="1"/>
      <protection hidden="1"/>
    </xf>
    <xf numFmtId="4" fontId="11" fillId="0" borderId="14" xfId="56" applyNumberFormat="1" applyFont="1" applyBorder="1" applyAlignment="1">
      <alignment horizontal="right" vertical="center"/>
      <protection/>
    </xf>
    <xf numFmtId="0" fontId="13" fillId="0" borderId="13" xfId="0" applyFont="1" applyBorder="1" applyAlignment="1">
      <alignment horizontal="left" vertical="center" wrapText="1" indent="3"/>
    </xf>
    <xf numFmtId="4" fontId="13" fillId="0" borderId="14" xfId="56" applyNumberFormat="1" applyFont="1" applyBorder="1" applyAlignment="1">
      <alignment horizontal="right" vertical="center"/>
      <protection/>
    </xf>
    <xf numFmtId="4" fontId="13" fillId="0" borderId="16" xfId="56" applyNumberFormat="1" applyFont="1" applyBorder="1" applyAlignment="1">
      <alignment horizontal="right" vertical="center"/>
      <protection/>
    </xf>
    <xf numFmtId="0" fontId="9" fillId="36" borderId="13" xfId="0" applyFont="1" applyFill="1" applyBorder="1" applyAlignment="1">
      <alignment horizontal="left" vertical="center" wrapText="1" indent="2"/>
    </xf>
    <xf numFmtId="49" fontId="11" fillId="36" borderId="14" xfId="0" applyNumberFormat="1" applyFont="1" applyFill="1" applyBorder="1" applyAlignment="1">
      <alignment horizontal="center" vertical="center" wrapText="1"/>
    </xf>
    <xf numFmtId="4" fontId="9" fillId="0" borderId="14" xfId="56" applyNumberFormat="1" applyFont="1" applyBorder="1" applyAlignment="1">
      <alignment horizontal="right" vertical="center"/>
      <protection/>
    </xf>
    <xf numFmtId="0" fontId="13" fillId="36" borderId="13" xfId="0" applyFont="1" applyFill="1" applyBorder="1" applyAlignment="1">
      <alignment horizontal="left" vertical="center" wrapText="1" indent="3"/>
    </xf>
    <xf numFmtId="49" fontId="5" fillId="36" borderId="14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left" vertical="center" wrapText="1" indent="1"/>
    </xf>
    <xf numFmtId="49" fontId="9" fillId="34" borderId="14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 indent="2"/>
    </xf>
    <xf numFmtId="49" fontId="11" fillId="0" borderId="14" xfId="0" applyNumberFormat="1" applyFont="1" applyBorder="1" applyAlignment="1">
      <alignment horizontal="center" vertical="center"/>
    </xf>
    <xf numFmtId="49" fontId="9" fillId="34" borderId="14" xfId="59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0" applyFont="1" applyFill="1" applyBorder="1" applyAlignment="1">
      <alignment horizontal="left" vertical="center" wrapText="1" indent="2"/>
    </xf>
    <xf numFmtId="4" fontId="11" fillId="0" borderId="14" xfId="56" applyNumberFormat="1" applyFont="1" applyFill="1" applyBorder="1" applyAlignment="1">
      <alignment horizontal="right" vertical="center"/>
      <protection/>
    </xf>
    <xf numFmtId="49" fontId="11" fillId="0" borderId="13" xfId="0" applyNumberFormat="1" applyFont="1" applyBorder="1" applyAlignment="1">
      <alignment horizontal="left" vertical="center" wrapText="1" indent="2"/>
    </xf>
    <xf numFmtId="49" fontId="13" fillId="0" borderId="13" xfId="0" applyNumberFormat="1" applyFont="1" applyBorder="1" applyAlignment="1">
      <alignment horizontal="left" vertical="center" wrapText="1" indent="2"/>
    </xf>
    <xf numFmtId="0" fontId="14" fillId="37" borderId="13" xfId="0" applyFont="1" applyFill="1" applyBorder="1" applyAlignment="1">
      <alignment horizontal="left" vertical="center" wrapText="1"/>
    </xf>
    <xf numFmtId="208" fontId="9" fillId="37" borderId="14" xfId="0" applyNumberFormat="1" applyFont="1" applyFill="1" applyBorder="1" applyAlignment="1">
      <alignment horizontal="center" vertical="center" wrapText="1"/>
    </xf>
    <xf numFmtId="4" fontId="9" fillId="34" borderId="17" xfId="56" applyNumberFormat="1" applyFont="1" applyFill="1" applyBorder="1" applyAlignment="1">
      <alignment horizontal="right" vertical="center"/>
      <protection/>
    </xf>
    <xf numFmtId="0" fontId="11" fillId="36" borderId="13" xfId="0" applyFont="1" applyFill="1" applyBorder="1" applyAlignment="1">
      <alignment horizontal="left" vertical="center" wrapText="1" indent="2"/>
    </xf>
    <xf numFmtId="208" fontId="11" fillId="36" borderId="14" xfId="0" applyNumberFormat="1" applyFont="1" applyFill="1" applyBorder="1" applyAlignment="1">
      <alignment horizontal="center" vertical="center" wrapText="1"/>
    </xf>
    <xf numFmtId="4" fontId="9" fillId="0" borderId="17" xfId="56" applyNumberFormat="1" applyFont="1" applyBorder="1" applyAlignment="1">
      <alignment horizontal="right" vertical="center"/>
      <protection/>
    </xf>
    <xf numFmtId="208" fontId="5" fillId="36" borderId="14" xfId="0" applyNumberFormat="1" applyFont="1" applyFill="1" applyBorder="1" applyAlignment="1">
      <alignment horizontal="center" vertical="center" wrapText="1"/>
    </xf>
    <xf numFmtId="4" fontId="13" fillId="0" borderId="18" xfId="56" applyNumberFormat="1" applyFont="1" applyBorder="1" applyAlignment="1">
      <alignment horizontal="right" vertical="center"/>
      <protection/>
    </xf>
    <xf numFmtId="4" fontId="13" fillId="0" borderId="17" xfId="56" applyNumberFormat="1" applyFont="1" applyBorder="1" applyAlignment="1">
      <alignment horizontal="right" vertical="center"/>
      <protection/>
    </xf>
    <xf numFmtId="0" fontId="10" fillId="33" borderId="19" xfId="61" applyNumberFormat="1" applyFont="1" applyFill="1" applyBorder="1" applyAlignment="1" applyProtection="1">
      <alignment vertical="center"/>
      <protection hidden="1"/>
    </xf>
    <xf numFmtId="0" fontId="10" fillId="33" borderId="20" xfId="61" applyNumberFormat="1" applyFont="1" applyFill="1" applyBorder="1" applyAlignment="1" applyProtection="1">
      <alignment horizontal="right" vertical="center"/>
      <protection hidden="1"/>
    </xf>
    <xf numFmtId="4" fontId="10" fillId="33" borderId="20" xfId="61" applyNumberFormat="1" applyFont="1" applyFill="1" applyBorder="1" applyAlignment="1">
      <alignment horizontal="right" vertical="center"/>
      <protection/>
    </xf>
    <xf numFmtId="3" fontId="10" fillId="33" borderId="21" xfId="61" applyNumberFormat="1" applyFont="1" applyFill="1" applyBorder="1" applyAlignment="1">
      <alignment horizontal="right" vertical="center"/>
      <protection/>
    </xf>
    <xf numFmtId="0" fontId="15" fillId="0" borderId="0" xfId="61" applyFont="1" applyAlignment="1">
      <alignment vertical="center"/>
      <protection/>
    </xf>
    <xf numFmtId="0" fontId="16" fillId="0" borderId="0" xfId="61" applyFont="1" applyFill="1" applyAlignment="1" applyProtection="1">
      <alignment vertical="center"/>
      <protection hidden="1"/>
    </xf>
    <xf numFmtId="0" fontId="17" fillId="0" borderId="0" xfId="58" applyFont="1" applyAlignment="1">
      <alignment vertical="center"/>
      <protection/>
    </xf>
    <xf numFmtId="49" fontId="13" fillId="34" borderId="13" xfId="0" applyNumberFormat="1" applyFont="1" applyFill="1" applyBorder="1" applyAlignment="1">
      <alignment horizontal="left" vertical="center" wrapText="1" indent="1"/>
    </xf>
    <xf numFmtId="49" fontId="5" fillId="34" borderId="14" xfId="0" applyNumberFormat="1" applyFont="1" applyFill="1" applyBorder="1" applyAlignment="1">
      <alignment horizontal="center" vertical="center"/>
    </xf>
    <xf numFmtId="3" fontId="5" fillId="0" borderId="15" xfId="61" applyNumberFormat="1" applyFont="1" applyBorder="1" applyAlignment="1">
      <alignment horizontal="right" vertical="center"/>
      <protection/>
    </xf>
    <xf numFmtId="0" fontId="11" fillId="0" borderId="22" xfId="63" applyFont="1" applyBorder="1" applyAlignment="1">
      <alignment horizontal="center" vertical="center" wrapText="1"/>
      <protection/>
    </xf>
    <xf numFmtId="0" fontId="11" fillId="0" borderId="20" xfId="63" applyFont="1" applyBorder="1" applyAlignment="1">
      <alignment horizontal="center" vertical="center" wrapText="1"/>
      <protection/>
    </xf>
    <xf numFmtId="0" fontId="11" fillId="0" borderId="23" xfId="63" applyFont="1" applyBorder="1" applyAlignment="1">
      <alignment horizontal="center" vertical="center" wrapText="1"/>
      <protection/>
    </xf>
    <xf numFmtId="0" fontId="11" fillId="0" borderId="24" xfId="63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5" fillId="0" borderId="0" xfId="61" applyFont="1" applyAlignment="1">
      <alignment horizontal="left" vertical="center" wrapText="1"/>
      <protection/>
    </xf>
    <xf numFmtId="0" fontId="11" fillId="0" borderId="25" xfId="63" applyFont="1" applyBorder="1" applyAlignment="1">
      <alignment horizontal="center" vertical="center" wrapText="1"/>
      <protection/>
    </xf>
    <xf numFmtId="0" fontId="11" fillId="0" borderId="26" xfId="63" applyFont="1" applyBorder="1" applyAlignment="1">
      <alignment horizontal="center" vertical="center" wrapText="1"/>
      <protection/>
    </xf>
    <xf numFmtId="0" fontId="11" fillId="0" borderId="27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61" applyNumberFormat="1" applyFont="1" applyFill="1" applyBorder="1" applyAlignment="1" applyProtection="1">
      <alignment horizontal="center" vertical="center" wrapText="1"/>
      <protection hidden="1"/>
    </xf>
    <xf numFmtId="0" fontId="11" fillId="0" borderId="22" xfId="56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6" applyNumberFormat="1" applyFont="1" applyFill="1" applyBorder="1" applyAlignment="1" applyProtection="1">
      <alignment horizontal="center" vertical="center" wrapText="1"/>
      <protection hidden="1"/>
    </xf>
    <xf numFmtId="3" fontId="9" fillId="0" borderId="28" xfId="56" applyNumberFormat="1" applyFont="1" applyBorder="1" applyAlignment="1">
      <alignment horizontal="right" vertical="center"/>
      <protection/>
    </xf>
    <xf numFmtId="3" fontId="9" fillId="34" borderId="28" xfId="56" applyNumberFormat="1" applyFont="1" applyFill="1" applyBorder="1" applyAlignment="1">
      <alignment horizontal="right" vertical="center"/>
      <protection/>
    </xf>
    <xf numFmtId="4" fontId="9" fillId="34" borderId="29" xfId="56" applyNumberFormat="1" applyFont="1" applyFill="1" applyBorder="1" applyAlignment="1">
      <alignment horizontal="right" vertical="center"/>
      <protection/>
    </xf>
    <xf numFmtId="4" fontId="9" fillId="0" borderId="29" xfId="56" applyNumberFormat="1" applyFont="1" applyBorder="1" applyAlignment="1">
      <alignment horizontal="right" vertic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4" xfId="55"/>
    <cellStyle name="Обычный_Tmp16" xfId="56"/>
    <cellStyle name="Обычный_Tmp18" xfId="57"/>
    <cellStyle name="Обычный_Tmp2" xfId="58"/>
    <cellStyle name="Обычный_Tmp3" xfId="59"/>
    <cellStyle name="Обычный_Tmp31" xfId="60"/>
    <cellStyle name="Обычный_Tmp5" xfId="61"/>
    <cellStyle name="Обычный_Tmp6" xfId="62"/>
    <cellStyle name="Обычный_Анализ на 01.04.06" xfId="63"/>
    <cellStyle name="Обычный_Новая Игирма" xfId="64"/>
    <cellStyle name="Обычный_ПРОГНОЗ ДОХОДОВ на 2007 год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91.140625" style="1" customWidth="1"/>
    <col min="2" max="2" width="20.7109375" style="1" customWidth="1"/>
    <col min="3" max="5" width="10.28125" style="1" customWidth="1"/>
    <col min="6" max="224" width="9.140625" style="1" customWidth="1"/>
    <col min="225" max="16384" width="9.140625" style="1" customWidth="1"/>
  </cols>
  <sheetData>
    <row r="1" spans="3:5" ht="103.5" customHeight="1">
      <c r="C1" s="120" t="s">
        <v>111</v>
      </c>
      <c r="D1" s="120"/>
      <c r="E1" s="120"/>
    </row>
    <row r="2" spans="1:5" ht="15" customHeight="1">
      <c r="A2" s="2"/>
      <c r="B2" s="2"/>
      <c r="C2" s="2"/>
      <c r="D2" s="2"/>
      <c r="E2" s="2"/>
    </row>
    <row r="3" spans="1:6" ht="62.25" customHeight="1">
      <c r="A3" s="119" t="s">
        <v>109</v>
      </c>
      <c r="B3" s="119"/>
      <c r="C3" s="119"/>
      <c r="D3" s="119"/>
      <c r="E3" s="119"/>
      <c r="F3" s="4"/>
    </row>
    <row r="4" spans="1:6" ht="14.25" customHeight="1">
      <c r="A4" s="3"/>
      <c r="B4" s="3"/>
      <c r="C4" s="3"/>
      <c r="D4" s="3"/>
      <c r="E4" s="3"/>
      <c r="F4" s="4"/>
    </row>
    <row r="5" spans="1:5" ht="15" customHeight="1" thickBot="1">
      <c r="A5" s="5"/>
      <c r="B5" s="5"/>
      <c r="D5" s="6"/>
      <c r="E5" s="7" t="s">
        <v>0</v>
      </c>
    </row>
    <row r="6" spans="1:5" s="8" customFormat="1" ht="29.25" customHeight="1">
      <c r="A6" s="123" t="s">
        <v>1</v>
      </c>
      <c r="B6" s="125" t="s">
        <v>2</v>
      </c>
      <c r="C6" s="121" t="s">
        <v>3</v>
      </c>
      <c r="D6" s="115" t="s">
        <v>110</v>
      </c>
      <c r="E6" s="117" t="s">
        <v>4</v>
      </c>
    </row>
    <row r="7" spans="1:5" s="8" customFormat="1" ht="14.25" thickBot="1">
      <c r="A7" s="124"/>
      <c r="B7" s="126"/>
      <c r="C7" s="122"/>
      <c r="D7" s="116"/>
      <c r="E7" s="118"/>
    </row>
    <row r="8" spans="1:5" ht="21.75" customHeight="1">
      <c r="A8" s="9" t="s">
        <v>5</v>
      </c>
      <c r="B8" s="10" t="s">
        <v>6</v>
      </c>
      <c r="C8" s="11">
        <f>C9+C19+C25+C28+C13+C34+C31</f>
        <v>1448</v>
      </c>
      <c r="D8" s="11">
        <f>D9+D19+D25+D28+D13+D34+D31</f>
        <v>1451.6</v>
      </c>
      <c r="E8" s="12">
        <f>D8/C8*100</f>
        <v>100.24861878453038</v>
      </c>
    </row>
    <row r="9" spans="1:5" s="8" customFormat="1" ht="16.5" customHeight="1">
      <c r="A9" s="13" t="s">
        <v>7</v>
      </c>
      <c r="B9" s="14" t="s">
        <v>8</v>
      </c>
      <c r="C9" s="15">
        <f>C10</f>
        <v>643</v>
      </c>
      <c r="D9" s="15">
        <f>D10</f>
        <v>634.4</v>
      </c>
      <c r="E9" s="16">
        <f>D9/C9*100</f>
        <v>98.66251944012441</v>
      </c>
    </row>
    <row r="10" spans="1:5" s="8" customFormat="1" ht="12" customHeight="1">
      <c r="A10" s="17" t="s">
        <v>9</v>
      </c>
      <c r="B10" s="18" t="s">
        <v>10</v>
      </c>
      <c r="C10" s="19">
        <f>C12+C11</f>
        <v>643</v>
      </c>
      <c r="D10" s="19">
        <f>D12+D11</f>
        <v>634.4</v>
      </c>
      <c r="E10" s="20">
        <f>D10/C10*100</f>
        <v>98.66251944012441</v>
      </c>
    </row>
    <row r="11" spans="1:5" s="8" customFormat="1" ht="38.25">
      <c r="A11" s="21" t="s">
        <v>105</v>
      </c>
      <c r="B11" s="22" t="s">
        <v>11</v>
      </c>
      <c r="C11" s="23">
        <v>643</v>
      </c>
      <c r="D11" s="24">
        <v>633.9</v>
      </c>
      <c r="E11" s="25">
        <f>D11/C11*100</f>
        <v>98.58475894245723</v>
      </c>
    </row>
    <row r="12" spans="1:5" s="8" customFormat="1" ht="26.25" customHeight="1">
      <c r="A12" s="26" t="s">
        <v>12</v>
      </c>
      <c r="B12" s="22" t="s">
        <v>13</v>
      </c>
      <c r="C12" s="23"/>
      <c r="D12" s="24">
        <v>0.5</v>
      </c>
      <c r="E12" s="25"/>
    </row>
    <row r="13" spans="1:5" s="8" customFormat="1" ht="25.5">
      <c r="A13" s="27" t="s">
        <v>14</v>
      </c>
      <c r="B13" s="28" t="s">
        <v>15</v>
      </c>
      <c r="C13" s="15">
        <f>C14</f>
        <v>636</v>
      </c>
      <c r="D13" s="15">
        <f>D14</f>
        <v>652.1999999999999</v>
      </c>
      <c r="E13" s="16">
        <f aca="true" t="shared" si="0" ref="E13:E33">D13/C13*100</f>
        <v>102.54716981132074</v>
      </c>
    </row>
    <row r="14" spans="1:5" s="8" customFormat="1" ht="14.25" customHeight="1">
      <c r="A14" s="29" t="s">
        <v>16</v>
      </c>
      <c r="B14" s="30" t="s">
        <v>17</v>
      </c>
      <c r="C14" s="19">
        <f>C15+C16+C17+C18</f>
        <v>636</v>
      </c>
      <c r="D14" s="19">
        <f>D15+D16+D17+D18</f>
        <v>652.1999999999999</v>
      </c>
      <c r="E14" s="20">
        <f t="shared" si="0"/>
        <v>102.54716981132074</v>
      </c>
    </row>
    <row r="15" spans="1:5" s="8" customFormat="1" ht="38.25">
      <c r="A15" s="21" t="s">
        <v>18</v>
      </c>
      <c r="B15" s="31" t="s">
        <v>19</v>
      </c>
      <c r="C15" s="23">
        <v>250</v>
      </c>
      <c r="D15" s="24">
        <v>246.2</v>
      </c>
      <c r="E15" s="25">
        <f t="shared" si="0"/>
        <v>98.48</v>
      </c>
    </row>
    <row r="16" spans="1:5" s="8" customFormat="1" ht="51">
      <c r="A16" s="21" t="s">
        <v>106</v>
      </c>
      <c r="B16" s="31" t="s">
        <v>20</v>
      </c>
      <c r="C16" s="23">
        <v>5</v>
      </c>
      <c r="D16" s="24">
        <v>5.5</v>
      </c>
      <c r="E16" s="25">
        <f t="shared" si="0"/>
        <v>110.00000000000001</v>
      </c>
    </row>
    <row r="17" spans="1:5" s="8" customFormat="1" ht="38.25">
      <c r="A17" s="21" t="s">
        <v>21</v>
      </c>
      <c r="B17" s="31" t="s">
        <v>22</v>
      </c>
      <c r="C17" s="23">
        <v>381</v>
      </c>
      <c r="D17" s="24">
        <v>421.7</v>
      </c>
      <c r="E17" s="25">
        <f t="shared" si="0"/>
        <v>110.68241469816273</v>
      </c>
    </row>
    <row r="18" spans="1:5" s="8" customFormat="1" ht="38.25">
      <c r="A18" s="21" t="s">
        <v>23</v>
      </c>
      <c r="B18" s="31" t="s">
        <v>24</v>
      </c>
      <c r="C18" s="23">
        <v>0</v>
      </c>
      <c r="D18" s="24">
        <v>-21.2</v>
      </c>
      <c r="E18" s="25"/>
    </row>
    <row r="19" spans="1:5" s="8" customFormat="1" ht="16.5" customHeight="1">
      <c r="A19" s="13" t="s">
        <v>25</v>
      </c>
      <c r="B19" s="14" t="s">
        <v>26</v>
      </c>
      <c r="C19" s="15">
        <f>C20+C22</f>
        <v>8</v>
      </c>
      <c r="D19" s="15">
        <f>D20+D22</f>
        <v>7.1000000000000005</v>
      </c>
      <c r="E19" s="16">
        <f t="shared" si="0"/>
        <v>88.75</v>
      </c>
    </row>
    <row r="20" spans="1:5" s="8" customFormat="1" ht="13.5" customHeight="1">
      <c r="A20" s="17" t="s">
        <v>27</v>
      </c>
      <c r="B20" s="18" t="s">
        <v>28</v>
      </c>
      <c r="C20" s="19">
        <f>C21</f>
        <v>7</v>
      </c>
      <c r="D20" s="19">
        <f>D21</f>
        <v>6.7</v>
      </c>
      <c r="E20" s="20">
        <f t="shared" si="0"/>
        <v>95.71428571428572</v>
      </c>
    </row>
    <row r="21" spans="1:5" s="8" customFormat="1" ht="25.5">
      <c r="A21" s="32" t="s">
        <v>29</v>
      </c>
      <c r="B21" s="33" t="s">
        <v>30</v>
      </c>
      <c r="C21" s="23">
        <v>7</v>
      </c>
      <c r="D21" s="24">
        <v>6.7</v>
      </c>
      <c r="E21" s="25">
        <f t="shared" si="0"/>
        <v>95.71428571428572</v>
      </c>
    </row>
    <row r="22" spans="1:5" s="8" customFormat="1" ht="12" customHeight="1">
      <c r="A22" s="17" t="s">
        <v>31</v>
      </c>
      <c r="B22" s="18" t="s">
        <v>32</v>
      </c>
      <c r="C22" s="19">
        <f>C24+C23</f>
        <v>1</v>
      </c>
      <c r="D22" s="19">
        <f>D24+D23</f>
        <v>0.4</v>
      </c>
      <c r="E22" s="20">
        <f t="shared" si="0"/>
        <v>40</v>
      </c>
    </row>
    <row r="23" spans="1:5" s="8" customFormat="1" ht="39" customHeight="1">
      <c r="A23" s="34" t="s">
        <v>33</v>
      </c>
      <c r="B23" s="35" t="s">
        <v>34</v>
      </c>
      <c r="C23" s="23">
        <v>0</v>
      </c>
      <c r="D23" s="24">
        <v>0.3</v>
      </c>
      <c r="E23" s="25"/>
    </row>
    <row r="24" spans="1:5" s="8" customFormat="1" ht="38.25">
      <c r="A24" s="36" t="s">
        <v>35</v>
      </c>
      <c r="B24" s="37" t="s">
        <v>36</v>
      </c>
      <c r="C24" s="23">
        <v>1</v>
      </c>
      <c r="D24" s="24">
        <v>0.1</v>
      </c>
      <c r="E24" s="25">
        <f t="shared" si="0"/>
        <v>10</v>
      </c>
    </row>
    <row r="25" spans="1:5" s="8" customFormat="1" ht="13.5">
      <c r="A25" s="38" t="s">
        <v>37</v>
      </c>
      <c r="B25" s="39" t="s">
        <v>38</v>
      </c>
      <c r="C25" s="40">
        <f>C26</f>
        <v>12</v>
      </c>
      <c r="D25" s="40">
        <f>D26</f>
        <v>10.8</v>
      </c>
      <c r="E25" s="16">
        <f t="shared" si="0"/>
        <v>90</v>
      </c>
    </row>
    <row r="26" spans="1:5" s="8" customFormat="1" ht="24">
      <c r="A26" s="41" t="s">
        <v>39</v>
      </c>
      <c r="B26" s="42" t="s">
        <v>40</v>
      </c>
      <c r="C26" s="43">
        <f>C27</f>
        <v>12</v>
      </c>
      <c r="D26" s="43">
        <f>D27</f>
        <v>10.8</v>
      </c>
      <c r="E26" s="20">
        <f t="shared" si="0"/>
        <v>90</v>
      </c>
    </row>
    <row r="27" spans="1:5" s="8" customFormat="1" ht="38.25">
      <c r="A27" s="44" t="s">
        <v>41</v>
      </c>
      <c r="B27" s="45" t="s">
        <v>42</v>
      </c>
      <c r="C27" s="46">
        <v>12</v>
      </c>
      <c r="D27" s="47">
        <v>10.8</v>
      </c>
      <c r="E27" s="25">
        <f t="shared" si="0"/>
        <v>90</v>
      </c>
    </row>
    <row r="28" spans="1:5" s="8" customFormat="1" ht="25.5">
      <c r="A28" s="48" t="s">
        <v>43</v>
      </c>
      <c r="B28" s="49" t="s">
        <v>44</v>
      </c>
      <c r="C28" s="40">
        <f>C29</f>
        <v>1</v>
      </c>
      <c r="D28" s="40">
        <f>D29</f>
        <v>0.2</v>
      </c>
      <c r="E28" s="16">
        <f t="shared" si="0"/>
        <v>20</v>
      </c>
    </row>
    <row r="29" spans="1:5" s="8" customFormat="1" ht="41.25" customHeight="1">
      <c r="A29" s="50" t="s">
        <v>107</v>
      </c>
      <c r="B29" s="51" t="s">
        <v>45</v>
      </c>
      <c r="C29" s="43">
        <f>C30</f>
        <v>1</v>
      </c>
      <c r="D29" s="43">
        <f>D30</f>
        <v>0.2</v>
      </c>
      <c r="E29" s="20">
        <f t="shared" si="0"/>
        <v>20</v>
      </c>
    </row>
    <row r="30" spans="1:5" s="8" customFormat="1" ht="41.25" customHeight="1">
      <c r="A30" s="52" t="s">
        <v>108</v>
      </c>
      <c r="B30" s="53" t="s">
        <v>46</v>
      </c>
      <c r="C30" s="46">
        <v>1</v>
      </c>
      <c r="D30" s="47">
        <v>0.2</v>
      </c>
      <c r="E30" s="25">
        <f>D30/C30*100</f>
        <v>20</v>
      </c>
    </row>
    <row r="31" spans="1:5" s="8" customFormat="1" ht="13.5">
      <c r="A31" s="54" t="s">
        <v>47</v>
      </c>
      <c r="B31" s="55" t="s">
        <v>48</v>
      </c>
      <c r="C31" s="56">
        <f>C32</f>
        <v>1</v>
      </c>
      <c r="D31" s="56">
        <f>D32</f>
        <v>0.2</v>
      </c>
      <c r="E31" s="16">
        <f t="shared" si="0"/>
        <v>20</v>
      </c>
    </row>
    <row r="32" spans="1:5" s="8" customFormat="1" ht="25.5">
      <c r="A32" s="57" t="s">
        <v>49</v>
      </c>
      <c r="B32" s="42" t="s">
        <v>50</v>
      </c>
      <c r="C32" s="59">
        <f>C33</f>
        <v>1</v>
      </c>
      <c r="D32" s="59">
        <f>D33</f>
        <v>0.2</v>
      </c>
      <c r="E32" s="20">
        <f t="shared" si="0"/>
        <v>20</v>
      </c>
    </row>
    <row r="33" spans="1:5" s="8" customFormat="1" ht="25.5">
      <c r="A33" s="21" t="s">
        <v>51</v>
      </c>
      <c r="B33" s="60" t="s">
        <v>52</v>
      </c>
      <c r="C33" s="46">
        <v>1</v>
      </c>
      <c r="D33" s="47">
        <v>0.2</v>
      </c>
      <c r="E33" s="25">
        <f t="shared" si="0"/>
        <v>20</v>
      </c>
    </row>
    <row r="34" spans="1:5" s="8" customFormat="1" ht="13.5">
      <c r="A34" s="61" t="s">
        <v>53</v>
      </c>
      <c r="B34" s="62" t="s">
        <v>54</v>
      </c>
      <c r="C34" s="40">
        <f>C35</f>
        <v>147</v>
      </c>
      <c r="D34" s="40">
        <f>D35</f>
        <v>146.7</v>
      </c>
      <c r="E34" s="16">
        <f aca="true" t="shared" si="1" ref="E34:E43">D34/C34*100</f>
        <v>99.79591836734694</v>
      </c>
    </row>
    <row r="35" spans="1:5" s="8" customFormat="1" ht="25.5">
      <c r="A35" s="63" t="s">
        <v>55</v>
      </c>
      <c r="B35" s="64" t="s">
        <v>56</v>
      </c>
      <c r="C35" s="58">
        <f>C36</f>
        <v>147</v>
      </c>
      <c r="D35" s="58">
        <f>D36</f>
        <v>146.7</v>
      </c>
      <c r="E35" s="20">
        <f t="shared" si="1"/>
        <v>99.79591836734694</v>
      </c>
    </row>
    <row r="36" spans="1:5" s="8" customFormat="1" ht="25.5">
      <c r="A36" s="65" t="s">
        <v>57</v>
      </c>
      <c r="B36" s="66" t="s">
        <v>58</v>
      </c>
      <c r="C36" s="46">
        <v>147</v>
      </c>
      <c r="D36" s="47">
        <v>146.7</v>
      </c>
      <c r="E36" s="25">
        <f t="shared" si="1"/>
        <v>99.79591836734694</v>
      </c>
    </row>
    <row r="37" spans="1:5" ht="19.5" customHeight="1">
      <c r="A37" s="67" t="s">
        <v>59</v>
      </c>
      <c r="B37" s="68" t="s">
        <v>60</v>
      </c>
      <c r="C37" s="69">
        <f>SUM(C38)+C55+C58</f>
        <v>7151.4</v>
      </c>
      <c r="D37" s="69">
        <f>SUM(D38)+D55+D58</f>
        <v>6500.9</v>
      </c>
      <c r="E37" s="12">
        <f t="shared" si="1"/>
        <v>90.90387896076292</v>
      </c>
    </row>
    <row r="38" spans="1:5" s="73" customFormat="1" ht="28.5">
      <c r="A38" s="70" t="s">
        <v>61</v>
      </c>
      <c r="B38" s="71" t="s">
        <v>62</v>
      </c>
      <c r="C38" s="72">
        <f>SUM(C39,C44,C47)+C52</f>
        <v>6519.4</v>
      </c>
      <c r="D38" s="72">
        <f>SUM(D39,D44,D47)+D52</f>
        <v>6519.4</v>
      </c>
      <c r="E38" s="16">
        <f t="shared" si="1"/>
        <v>100</v>
      </c>
    </row>
    <row r="39" spans="1:5" s="73" customFormat="1" ht="13.5">
      <c r="A39" s="74" t="s">
        <v>63</v>
      </c>
      <c r="B39" s="71" t="s">
        <v>64</v>
      </c>
      <c r="C39" s="75">
        <f>SUM(C40)+C42</f>
        <v>2440.9</v>
      </c>
      <c r="D39" s="75">
        <f>SUM(D40)+D42</f>
        <v>2440.9</v>
      </c>
      <c r="E39" s="16">
        <f t="shared" si="1"/>
        <v>100</v>
      </c>
    </row>
    <row r="40" spans="1:5" s="73" customFormat="1" ht="13.5">
      <c r="A40" s="76" t="s">
        <v>65</v>
      </c>
      <c r="B40" s="77" t="s">
        <v>66</v>
      </c>
      <c r="C40" s="78">
        <f>SUM(C41)</f>
        <v>2215.3</v>
      </c>
      <c r="D40" s="78">
        <f>SUM(D41)</f>
        <v>2215.3</v>
      </c>
      <c r="E40" s="20">
        <f t="shared" si="1"/>
        <v>100</v>
      </c>
    </row>
    <row r="41" spans="1:5" s="73" customFormat="1" ht="13.5">
      <c r="A41" s="79" t="s">
        <v>67</v>
      </c>
      <c r="B41" s="22" t="s">
        <v>68</v>
      </c>
      <c r="C41" s="80">
        <v>2215.3</v>
      </c>
      <c r="D41" s="81">
        <v>2215.3</v>
      </c>
      <c r="E41" s="25">
        <f t="shared" si="1"/>
        <v>100</v>
      </c>
    </row>
    <row r="42" spans="1:5" s="73" customFormat="1" ht="13.5">
      <c r="A42" s="82" t="s">
        <v>69</v>
      </c>
      <c r="B42" s="83" t="s">
        <v>70</v>
      </c>
      <c r="C42" s="84">
        <f>C43</f>
        <v>225.6</v>
      </c>
      <c r="D42" s="84">
        <f>D43</f>
        <v>225.6</v>
      </c>
      <c r="E42" s="127">
        <f>E43</f>
        <v>100</v>
      </c>
    </row>
    <row r="43" spans="1:5" s="73" customFormat="1" ht="13.5">
      <c r="A43" s="85" t="s">
        <v>71</v>
      </c>
      <c r="B43" s="86" t="s">
        <v>72</v>
      </c>
      <c r="C43" s="80">
        <v>225.6</v>
      </c>
      <c r="D43" s="81">
        <v>225.6</v>
      </c>
      <c r="E43" s="20">
        <f t="shared" si="1"/>
        <v>100</v>
      </c>
    </row>
    <row r="44" spans="1:5" s="73" customFormat="1" ht="25.5">
      <c r="A44" s="87" t="s">
        <v>73</v>
      </c>
      <c r="B44" s="88" t="s">
        <v>74</v>
      </c>
      <c r="C44" s="75">
        <f>SUM(C45)</f>
        <v>3897.6</v>
      </c>
      <c r="D44" s="75">
        <f>SUM(D45)</f>
        <v>3897.6</v>
      </c>
      <c r="E44" s="16">
        <f aca="true" t="shared" si="2" ref="E44:E51">D44/C44*100</f>
        <v>100</v>
      </c>
    </row>
    <row r="45" spans="1:5" s="73" customFormat="1" ht="13.5">
      <c r="A45" s="89" t="s">
        <v>75</v>
      </c>
      <c r="B45" s="90" t="s">
        <v>76</v>
      </c>
      <c r="C45" s="78">
        <f>SUM(C46)</f>
        <v>3897.6</v>
      </c>
      <c r="D45" s="78">
        <f>SUM(D46)</f>
        <v>3897.6</v>
      </c>
      <c r="E45" s="20">
        <f t="shared" si="2"/>
        <v>100</v>
      </c>
    </row>
    <row r="46" spans="1:5" s="73" customFormat="1" ht="13.5">
      <c r="A46" s="79" t="s">
        <v>77</v>
      </c>
      <c r="B46" s="22" t="s">
        <v>78</v>
      </c>
      <c r="C46" s="80">
        <v>3897.6</v>
      </c>
      <c r="D46" s="81">
        <v>3897.6</v>
      </c>
      <c r="E46" s="25">
        <f t="shared" si="2"/>
        <v>100</v>
      </c>
    </row>
    <row r="47" spans="1:5" s="73" customFormat="1" ht="13.5">
      <c r="A47" s="87" t="s">
        <v>79</v>
      </c>
      <c r="B47" s="91" t="s">
        <v>80</v>
      </c>
      <c r="C47" s="75">
        <f>SUM(C48)+C50</f>
        <v>173.89999999999998</v>
      </c>
      <c r="D47" s="75">
        <f>SUM(D48)+D50</f>
        <v>173.89999999999998</v>
      </c>
      <c r="E47" s="16">
        <f t="shared" si="2"/>
        <v>100</v>
      </c>
    </row>
    <row r="48" spans="1:5" s="73" customFormat="1" ht="24">
      <c r="A48" s="92" t="s">
        <v>81</v>
      </c>
      <c r="B48" s="90" t="s">
        <v>82</v>
      </c>
      <c r="C48" s="93">
        <f>SUM(C49)</f>
        <v>88.3</v>
      </c>
      <c r="D48" s="93">
        <f>SUM(D49)</f>
        <v>88.3</v>
      </c>
      <c r="E48" s="20">
        <f t="shared" si="2"/>
        <v>100</v>
      </c>
    </row>
    <row r="49" spans="1:5" s="73" customFormat="1" ht="24.75" customHeight="1">
      <c r="A49" s="79" t="s">
        <v>83</v>
      </c>
      <c r="B49" s="22" t="s">
        <v>84</v>
      </c>
      <c r="C49" s="80">
        <v>88.3</v>
      </c>
      <c r="D49" s="81">
        <v>88.3</v>
      </c>
      <c r="E49" s="25">
        <f t="shared" si="2"/>
        <v>100</v>
      </c>
    </row>
    <row r="50" spans="1:5" s="73" customFormat="1" ht="24">
      <c r="A50" s="94" t="s">
        <v>85</v>
      </c>
      <c r="B50" s="90" t="s">
        <v>86</v>
      </c>
      <c r="C50" s="78">
        <f>C51</f>
        <v>85.6</v>
      </c>
      <c r="D50" s="78">
        <f>D51</f>
        <v>85.6</v>
      </c>
      <c r="E50" s="20">
        <f t="shared" si="2"/>
        <v>100</v>
      </c>
    </row>
    <row r="51" spans="1:5" s="73" customFormat="1" ht="25.5">
      <c r="A51" s="79" t="s">
        <v>112</v>
      </c>
      <c r="B51" s="22" t="s">
        <v>87</v>
      </c>
      <c r="C51" s="80">
        <v>85.6</v>
      </c>
      <c r="D51" s="81">
        <v>85.6</v>
      </c>
      <c r="E51" s="25">
        <f t="shared" si="2"/>
        <v>100</v>
      </c>
    </row>
    <row r="52" spans="1:5" s="73" customFormat="1" ht="13.5" customHeight="1">
      <c r="A52" s="112" t="s">
        <v>88</v>
      </c>
      <c r="B52" s="113" t="s">
        <v>89</v>
      </c>
      <c r="C52" s="75">
        <f aca="true" t="shared" si="3" ref="C52:E53">C53</f>
        <v>7</v>
      </c>
      <c r="D52" s="75">
        <f t="shared" si="3"/>
        <v>7</v>
      </c>
      <c r="E52" s="128">
        <f t="shared" si="3"/>
        <v>100</v>
      </c>
    </row>
    <row r="53" spans="1:5" s="73" customFormat="1" ht="13.5" customHeight="1">
      <c r="A53" s="95" t="s">
        <v>90</v>
      </c>
      <c r="B53" s="22" t="s">
        <v>91</v>
      </c>
      <c r="C53" s="84">
        <f t="shared" si="3"/>
        <v>7</v>
      </c>
      <c r="D53" s="84">
        <f t="shared" si="3"/>
        <v>7</v>
      </c>
      <c r="E53" s="127">
        <f t="shared" si="3"/>
        <v>100</v>
      </c>
    </row>
    <row r="54" spans="1:5" s="73" customFormat="1" ht="13.5" customHeight="1">
      <c r="A54" s="26" t="s">
        <v>92</v>
      </c>
      <c r="B54" s="22" t="s">
        <v>93</v>
      </c>
      <c r="C54" s="80">
        <v>7</v>
      </c>
      <c r="D54" s="81">
        <v>7</v>
      </c>
      <c r="E54" s="114">
        <f>D54/C54*100</f>
        <v>100</v>
      </c>
    </row>
    <row r="55" spans="1:5" s="73" customFormat="1" ht="71.25">
      <c r="A55" s="96" t="s">
        <v>94</v>
      </c>
      <c r="B55" s="97" t="s">
        <v>95</v>
      </c>
      <c r="C55" s="98">
        <f aca="true" t="shared" si="4" ref="C55:E56">C56</f>
        <v>2</v>
      </c>
      <c r="D55" s="98">
        <f t="shared" si="4"/>
        <v>2</v>
      </c>
      <c r="E55" s="129">
        <f t="shared" si="4"/>
        <v>100</v>
      </c>
    </row>
    <row r="56" spans="1:5" s="73" customFormat="1" ht="24">
      <c r="A56" s="99" t="s">
        <v>96</v>
      </c>
      <c r="B56" s="100" t="s">
        <v>97</v>
      </c>
      <c r="C56" s="101">
        <f t="shared" si="4"/>
        <v>2</v>
      </c>
      <c r="D56" s="101">
        <f t="shared" si="4"/>
        <v>2</v>
      </c>
      <c r="E56" s="130">
        <f t="shared" si="4"/>
        <v>100</v>
      </c>
    </row>
    <row r="57" spans="1:5" s="73" customFormat="1" ht="25.5">
      <c r="A57" s="85" t="s">
        <v>98</v>
      </c>
      <c r="B57" s="102" t="s">
        <v>99</v>
      </c>
      <c r="C57" s="103">
        <v>2</v>
      </c>
      <c r="D57" s="104">
        <v>2</v>
      </c>
      <c r="E57" s="20">
        <f>D57/C57*100</f>
        <v>100</v>
      </c>
    </row>
    <row r="58" spans="1:5" s="73" customFormat="1" ht="28.5">
      <c r="A58" s="96" t="s">
        <v>100</v>
      </c>
      <c r="B58" s="97" t="s">
        <v>101</v>
      </c>
      <c r="C58" s="98">
        <f>C59</f>
        <v>630</v>
      </c>
      <c r="D58" s="98">
        <f>D59</f>
        <v>-20.5</v>
      </c>
      <c r="E58" s="129">
        <f>E59</f>
        <v>-3.2539682539682544</v>
      </c>
    </row>
    <row r="59" spans="1:5" s="73" customFormat="1" ht="25.5">
      <c r="A59" s="85" t="s">
        <v>102</v>
      </c>
      <c r="B59" s="102" t="s">
        <v>103</v>
      </c>
      <c r="C59" s="103">
        <v>630</v>
      </c>
      <c r="D59" s="104">
        <v>-20.5</v>
      </c>
      <c r="E59" s="20">
        <f>D59/C59*100</f>
        <v>-3.2539682539682544</v>
      </c>
    </row>
    <row r="60" spans="1:5" s="109" customFormat="1" ht="19.5" customHeight="1" thickBot="1">
      <c r="A60" s="105" t="s">
        <v>104</v>
      </c>
      <c r="B60" s="106"/>
      <c r="C60" s="107">
        <f>C37+C8</f>
        <v>8599.4</v>
      </c>
      <c r="D60" s="107">
        <f>D37+D8</f>
        <v>7952.5</v>
      </c>
      <c r="E60" s="108">
        <f>D60/C60*100</f>
        <v>92.47738214294021</v>
      </c>
    </row>
    <row r="61" spans="1:5" ht="11.25" customHeight="1">
      <c r="A61" s="110"/>
      <c r="B61" s="110"/>
      <c r="C61" s="110"/>
      <c r="D61" s="110"/>
      <c r="E61" s="110"/>
    </row>
    <row r="62" spans="3:5" ht="11.25" customHeight="1">
      <c r="C62" s="110"/>
      <c r="D62" s="110"/>
      <c r="E62" s="110"/>
    </row>
    <row r="63" spans="1:2" ht="14.25">
      <c r="A63" s="111"/>
      <c r="B63" s="111"/>
    </row>
  </sheetData>
  <sheetProtection/>
  <mergeCells count="7">
    <mergeCell ref="D6:D7"/>
    <mergeCell ref="E6:E7"/>
    <mergeCell ref="A3:E3"/>
    <mergeCell ref="C1:E1"/>
    <mergeCell ref="C6:C7"/>
    <mergeCell ref="A6:A7"/>
    <mergeCell ref="B6:B7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dcterms:created xsi:type="dcterms:W3CDTF">1996-10-08T23:32:33Z</dcterms:created>
  <dcterms:modified xsi:type="dcterms:W3CDTF">2015-02-18T06:32:41Z</dcterms:modified>
  <cp:category/>
  <cp:version/>
  <cp:contentType/>
  <cp:contentStatus/>
</cp:coreProperties>
</file>