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'2016'!$8:$8</definedName>
  </definedNames>
  <calcPr fullCalcOnLoad="1"/>
</workbook>
</file>

<file path=xl/sharedStrings.xml><?xml version="1.0" encoding="utf-8"?>
<sst xmlns="http://schemas.openxmlformats.org/spreadsheetml/2006/main" count="204" uniqueCount="105">
  <si>
    <t>прочие работы, услуги</t>
  </si>
  <si>
    <t>прочие расходы</t>
  </si>
  <si>
    <t>Благоустройство</t>
  </si>
  <si>
    <t>Обслуживание внутреннего долга</t>
  </si>
  <si>
    <t>0409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</si>
  <si>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</si>
  <si>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</si>
  <si>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</si>
  <si>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</si>
  <si>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</si>
  <si>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</si>
  <si>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</si>
  <si>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</si>
  <si>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</si>
  <si>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</si>
  <si>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</si>
  <si>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</si>
  <si>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</si>
  <si>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</si>
  <si>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</si>
  <si>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</si>
  <si>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</si>
  <si>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</si>
  <si>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</si>
  <si>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</si>
  <si>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</si>
  <si>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</si>
  <si>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</si>
  <si>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</si>
  <si>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34006</t>
  </si>
  <si>
    <t>запасные части и комплектующие к оргтехнике</t>
  </si>
  <si>
    <t>34008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</si>
  <si>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</si>
  <si>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</si>
  <si>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</si>
  <si>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</si>
  <si>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</si>
  <si>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</si>
  <si>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</si>
  <si>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</si>
  <si>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0113</t>
  </si>
  <si>
    <t>Другие общегосударственные вопросы</t>
  </si>
  <si>
    <t>34007</t>
  </si>
  <si>
    <t>хоз.и канц. товары, строит.материалы, мягкий и твердый инвентарь</t>
  </si>
  <si>
    <t>0200</t>
  </si>
  <si>
    <t>НАЦИОНАЛЬНАЯ ОБОРОНА</t>
  </si>
  <si>
    <t>0203</t>
  </si>
  <si>
    <t>Мобилизационная и вневойсковая подготовка</t>
  </si>
  <si>
    <t>22100</t>
  </si>
  <si>
    <t>Услуги связи</t>
  </si>
  <si>
    <t>0400</t>
  </si>
  <si>
    <t>НАЦИОНАЛЬНАЯ ЭКОНОМИКА</t>
  </si>
  <si>
    <t>0401</t>
  </si>
  <si>
    <t>Общеэкономические вопросы</t>
  </si>
  <si>
    <t>Дорожное хозяйство (дорожные фонды)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</si>
  <si>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</si>
  <si>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</si>
  <si>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</si>
  <si>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</si>
  <si>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</si>
  <si>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</si>
  <si>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</si>
  <si>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</si>
  <si>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</si>
  <si>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</si>
  <si>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</si>
  <si>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</si>
  <si>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34002</t>
  </si>
  <si>
    <t>ГСМ (для автотранспортных средств)</t>
  </si>
  <si>
    <t>22605</t>
  </si>
  <si>
    <t>монтажные работы</t>
  </si>
  <si>
    <t>22607</t>
  </si>
  <si>
    <t>услуги, оказываемые экспертными организациями</t>
  </si>
  <si>
    <t>0412</t>
  </si>
  <si>
    <t>Другие вопросы в области национальной экономики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</si>
  <si>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</si>
  <si>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</si>
  <si>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1000</t>
  </si>
  <si>
    <t>СОЦИАЛЬНАЯ ПОЛИТИКА</t>
  </si>
  <si>
    <t>1001</t>
  </si>
  <si>
    <t>Пенсионное обеспечение</t>
  </si>
  <si>
    <t>26300</t>
  </si>
  <si>
    <t>Пенсии, пособия, выплачиваемые организациями сектора государственного управления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</si>
  <si>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</si>
  <si>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</si>
  <si>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22619</t>
  </si>
  <si>
    <t>информационные услуги (за искл АЦК)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</si>
  <si>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</si>
  <si>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</si>
  <si>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Формирование, утверждение, исполнение бюджета поселения и контроль за исполнением</t>
  </si>
  <si>
    <t xml:space="preserve">наименование </t>
  </si>
  <si>
    <t>внесение изменений</t>
  </si>
  <si>
    <t>25102</t>
  </si>
  <si>
    <t>Утверждение генеральных планов поселений, правил землепользования и застройки</t>
  </si>
  <si>
    <t>29011</t>
  </si>
  <si>
    <t>членский взнос</t>
  </si>
  <si>
    <t xml:space="preserve">РАСЧЁТ ПО ФУНКЦИОНАЛЬНОЙ СТРУКТУРЕ РАСХОДОВ
БЮДЖЕТА СЕМИГОРСКОГО МУНИЦИПАЛЬНОГО ОБРАЗОВАНИЯ НА 2016 ГОД </t>
  </si>
  <si>
    <t>Единица измерения:</t>
  </si>
  <si>
    <t>тыс. руб.</t>
  </si>
  <si>
    <t xml:space="preserve">План на 2016 год 
</t>
  </si>
  <si>
    <t xml:space="preserve">Уточненный план на 2016 год 
</t>
  </si>
  <si>
    <t>22622</t>
  </si>
  <si>
    <t>Сметная документация</t>
  </si>
  <si>
    <t>Справочная № 1 к решению Думы Семигорского сельского поселения Нижнеилимского района " О внесении изменений в Решение Думы Семигорского сельского поселения Нижнеилимского района "О бюджете Семигорского муниципального образования на 2016 год "от 28.12.2015 г. № 109 "
от "14" октября 2016 года № 139</t>
  </si>
  <si>
    <t>Исполнено на 01.10.2016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</si>
</sst>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#,##0.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2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164" fontId="6" fillId="32" borderId="10" xfId="0" applyNumberFormat="1" applyFont="1" applyFill="1" applyBorder="1" applyAlignment="1">
      <alignment horizontal="right" vertical="top" wrapText="1"/>
    </xf>
    <xf numFmtId="164" fontId="7" fillId="32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horizontal="right" vertical="top" wrapText="1"/>
    </xf>
    <xf numFmtId="164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64" fontId="8" fillId="0" borderId="10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tabSelected="1" view="pageBreakPreview" zoomScaleSheetLayoutView="100" zoomScalePageLayoutView="0" workbookViewId="0" topLeftCell="A1">
      <selection activeCell="H50" sqref="H50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7" width="13.25390625" style="1" customWidth="1"/>
    <col min="8" max="8" width="11.75390625" style="36" customWidth="1"/>
    <col min="9" max="29" width="9.125" style="36" customWidth="1"/>
    <col min="30" max="16384" width="9.125" style="1" customWidth="1"/>
  </cols>
  <sheetData>
    <row r="1" spans="3:7" ht="114.75" customHeight="1">
      <c r="C1" s="3"/>
      <c r="E1" s="43" t="s">
        <v>103</v>
      </c>
      <c r="F1" s="43"/>
      <c r="G1" s="43"/>
    </row>
    <row r="2" ht="3" customHeight="1"/>
    <row r="3" spans="1:7" ht="59.25" customHeight="1">
      <c r="A3" s="44" t="s">
        <v>96</v>
      </c>
      <c r="B3" s="44"/>
      <c r="C3" s="44"/>
      <c r="D3" s="44"/>
      <c r="E3" s="44"/>
      <c r="F3" s="44"/>
      <c r="G3" s="44"/>
    </row>
    <row r="4" spans="1:7" ht="11.25" customHeight="1">
      <c r="A4" s="22"/>
      <c r="B4" s="22"/>
      <c r="C4" s="22"/>
      <c r="D4" s="22"/>
      <c r="E4" s="22"/>
      <c r="F4" s="22"/>
      <c r="G4" s="4"/>
    </row>
    <row r="5" spans="1:7" ht="18" customHeight="1" thickBot="1">
      <c r="A5" s="45" t="s">
        <v>97</v>
      </c>
      <c r="B5" s="45"/>
      <c r="C5" s="23"/>
      <c r="D5" s="23"/>
      <c r="E5" s="23"/>
      <c r="F5" s="23"/>
      <c r="G5" s="24" t="s">
        <v>98</v>
      </c>
    </row>
    <row r="6" spans="1:29" s="7" customFormat="1" ht="51.75" customHeight="1">
      <c r="A6" s="40" t="s">
        <v>90</v>
      </c>
      <c r="B6" s="41"/>
      <c r="C6" s="42"/>
      <c r="D6" s="25" t="s">
        <v>99</v>
      </c>
      <c r="E6" s="25" t="s">
        <v>91</v>
      </c>
      <c r="F6" s="25" t="s">
        <v>100</v>
      </c>
      <c r="G6" s="25" t="s">
        <v>104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8" customFormat="1" ht="12.75">
      <c r="A7" s="26" t="s">
        <v>5</v>
      </c>
      <c r="B7" s="26" t="s">
        <v>6</v>
      </c>
      <c r="C7" s="27" t="s">
        <v>6</v>
      </c>
      <c r="D7" s="12">
        <f>D8+D39+D45+D60+D64+D73+D76</f>
        <v>7020.9</v>
      </c>
      <c r="E7" s="12">
        <f>E8+E39+E45+E60+E64+E73+E76</f>
        <v>633.63</v>
      </c>
      <c r="F7" s="12">
        <f>F8+F39+F45+F60+F64+F73+F76</f>
        <v>7654.530000000001</v>
      </c>
      <c r="G7" s="12">
        <f>G8+G39+G45+G60+G64+G73+G76</f>
        <v>6113.4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s="8" customFormat="1" ht="12.75">
      <c r="A8" s="9" t="s">
        <v>7</v>
      </c>
      <c r="B8" s="9"/>
      <c r="C8" s="10" t="s">
        <v>8</v>
      </c>
      <c r="D8" s="12">
        <f>D9+D12+D15+D30+D33+D35</f>
        <v>4634.099999999999</v>
      </c>
      <c r="E8" s="12">
        <f>E9+E12+E15+E30+E33+E35</f>
        <v>689.7299999999999</v>
      </c>
      <c r="F8" s="12">
        <f>F9+F12+F15+F30+F33+F35</f>
        <v>5323.830000000001</v>
      </c>
      <c r="G8" s="12">
        <f>G9+G12+G15+G30+G33+G35</f>
        <v>4258.900000000001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s="17" customFormat="1" ht="25.5">
      <c r="A9" s="13" t="s">
        <v>9</v>
      </c>
      <c r="B9" s="13"/>
      <c r="C9" s="14" t="s">
        <v>10</v>
      </c>
      <c r="D9" s="15">
        <f>D10+D11</f>
        <v>450.7</v>
      </c>
      <c r="E9" s="15">
        <f>E10+E11</f>
        <v>103.00000000000003</v>
      </c>
      <c r="F9" s="15">
        <f>F10+F11</f>
        <v>553.7</v>
      </c>
      <c r="G9" s="15">
        <f>G10+G11</f>
        <v>436.7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s="19" customFormat="1" ht="12.75">
      <c r="A10" s="28" t="s">
        <v>9</v>
      </c>
      <c r="B10" s="28" t="s">
        <v>11</v>
      </c>
      <c r="C10" s="29" t="s">
        <v>12</v>
      </c>
      <c r="D10" s="30">
        <v>314.4</v>
      </c>
      <c r="E10" s="18">
        <f aca="true" t="shared" si="0" ref="E10:E36">F10-D10</f>
        <v>78.20000000000005</v>
      </c>
      <c r="F10" s="18">
        <v>392.6</v>
      </c>
      <c r="G10" s="18">
        <v>314.4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19" customFormat="1" ht="12.75">
      <c r="A11" s="28" t="s">
        <v>9</v>
      </c>
      <c r="B11" s="28" t="s">
        <v>13</v>
      </c>
      <c r="C11" s="29" t="s">
        <v>14</v>
      </c>
      <c r="D11" s="30">
        <v>136.3</v>
      </c>
      <c r="E11" s="18">
        <f t="shared" si="0"/>
        <v>24.799999999999983</v>
      </c>
      <c r="F11" s="18">
        <v>161.1</v>
      </c>
      <c r="G11" s="18">
        <v>122.3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17" customFormat="1" ht="38.25">
      <c r="A12" s="13" t="s">
        <v>15</v>
      </c>
      <c r="B12" s="13"/>
      <c r="C12" s="14" t="s">
        <v>16</v>
      </c>
      <c r="D12" s="15">
        <f>D13+D14</f>
        <v>223.20000000000002</v>
      </c>
      <c r="E12" s="15">
        <f>E13+E14</f>
        <v>10.99999999999999</v>
      </c>
      <c r="F12" s="15">
        <f>F13+F14</f>
        <v>234.2</v>
      </c>
      <c r="G12" s="15">
        <f>G13+G14</f>
        <v>205.2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s="19" customFormat="1" ht="12.75">
      <c r="A13" s="28" t="s">
        <v>15</v>
      </c>
      <c r="B13" s="28" t="s">
        <v>11</v>
      </c>
      <c r="C13" s="29" t="s">
        <v>12</v>
      </c>
      <c r="D13" s="30">
        <v>213.4</v>
      </c>
      <c r="E13" s="18">
        <f t="shared" si="0"/>
        <v>0.19999999999998863</v>
      </c>
      <c r="F13" s="18">
        <v>213.6</v>
      </c>
      <c r="G13" s="18">
        <v>196.7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19" customFormat="1" ht="12.75">
      <c r="A14" s="28" t="s">
        <v>15</v>
      </c>
      <c r="B14" s="28" t="s">
        <v>13</v>
      </c>
      <c r="C14" s="29" t="s">
        <v>14</v>
      </c>
      <c r="D14" s="30">
        <v>9.8</v>
      </c>
      <c r="E14" s="18">
        <f t="shared" si="0"/>
        <v>10.8</v>
      </c>
      <c r="F14" s="18">
        <v>20.6</v>
      </c>
      <c r="G14" s="18">
        <v>8.5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17" customFormat="1" ht="38.25">
      <c r="A15" s="13" t="s">
        <v>17</v>
      </c>
      <c r="B15" s="13"/>
      <c r="C15" s="14" t="s">
        <v>18</v>
      </c>
      <c r="D15" s="16">
        <f>D16+D17+D18+D19+D20+D21+D22+D23+D24+D25+D26+D27+D28+D29</f>
        <v>3186.8999999999996</v>
      </c>
      <c r="E15" s="16">
        <f>E16+E17+E18+E19+E20+E21+E22+E23+E24+E25+E26+E27+E28+E29</f>
        <v>575.8</v>
      </c>
      <c r="F15" s="16">
        <f>F16+F17+F18+F19+F20+F21+F22+F23+F24+F25+F26+F27+F28+F29</f>
        <v>3762.7000000000003</v>
      </c>
      <c r="G15" s="16">
        <f>G16+G17+G18+G19+G20+G21+G22+G23+G24+G25+G26+G27+G28+G29</f>
        <v>3054.2000000000003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s="19" customFormat="1" ht="12.75">
      <c r="A16" s="28" t="s">
        <v>17</v>
      </c>
      <c r="B16" s="28" t="s">
        <v>11</v>
      </c>
      <c r="C16" s="29" t="s">
        <v>12</v>
      </c>
      <c r="D16" s="30">
        <v>1846.3</v>
      </c>
      <c r="E16" s="18">
        <f t="shared" si="0"/>
        <v>331.70000000000005</v>
      </c>
      <c r="F16" s="18">
        <v>2178</v>
      </c>
      <c r="G16" s="18">
        <v>1863.2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19" customFormat="1" ht="12.75">
      <c r="A17" s="28" t="s">
        <v>17</v>
      </c>
      <c r="B17" s="28" t="s">
        <v>13</v>
      </c>
      <c r="C17" s="29" t="s">
        <v>14</v>
      </c>
      <c r="D17" s="30">
        <v>696.4</v>
      </c>
      <c r="E17" s="18">
        <f t="shared" si="0"/>
        <v>140.89999999999998</v>
      </c>
      <c r="F17" s="18">
        <v>837.3</v>
      </c>
      <c r="G17" s="18">
        <v>649.2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19" customFormat="1" ht="12.75">
      <c r="A18" s="28" t="s">
        <v>17</v>
      </c>
      <c r="B18" s="28" t="s">
        <v>48</v>
      </c>
      <c r="C18" s="29" t="s">
        <v>49</v>
      </c>
      <c r="D18" s="30">
        <v>13.9</v>
      </c>
      <c r="E18" s="18">
        <f t="shared" si="0"/>
        <v>0.5</v>
      </c>
      <c r="F18" s="18">
        <v>14.4</v>
      </c>
      <c r="G18" s="18">
        <v>14.4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19" customFormat="1" ht="12.75">
      <c r="A19" s="28" t="s">
        <v>17</v>
      </c>
      <c r="B19" s="28" t="s">
        <v>19</v>
      </c>
      <c r="C19" s="29" t="s">
        <v>20</v>
      </c>
      <c r="D19" s="30">
        <v>423.6</v>
      </c>
      <c r="E19" s="18">
        <f t="shared" si="0"/>
        <v>96.89999999999998</v>
      </c>
      <c r="F19" s="18">
        <v>520.5</v>
      </c>
      <c r="G19" s="18">
        <v>377.4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19" customFormat="1" ht="12.75">
      <c r="A20" s="28" t="s">
        <v>17</v>
      </c>
      <c r="B20" s="28" t="s">
        <v>21</v>
      </c>
      <c r="C20" s="29" t="s">
        <v>0</v>
      </c>
      <c r="D20" s="30">
        <v>1</v>
      </c>
      <c r="E20" s="18">
        <f t="shared" si="0"/>
        <v>-1</v>
      </c>
      <c r="F20" s="18">
        <v>0</v>
      </c>
      <c r="G20" s="18"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19" customFormat="1" ht="12.75">
      <c r="A21" s="28" t="s">
        <v>17</v>
      </c>
      <c r="B21" s="28" t="s">
        <v>22</v>
      </c>
      <c r="C21" s="29" t="s">
        <v>23</v>
      </c>
      <c r="D21" s="30">
        <v>1.5</v>
      </c>
      <c r="E21" s="18">
        <f t="shared" si="0"/>
        <v>5.3</v>
      </c>
      <c r="F21" s="18">
        <v>6.8</v>
      </c>
      <c r="G21" s="18">
        <v>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19" customFormat="1" ht="12.75">
      <c r="A22" s="28" t="s">
        <v>17</v>
      </c>
      <c r="B22" s="28" t="s">
        <v>85</v>
      </c>
      <c r="C22" s="29" t="s">
        <v>86</v>
      </c>
      <c r="D22" s="30">
        <v>12</v>
      </c>
      <c r="E22" s="18">
        <f t="shared" si="0"/>
        <v>0</v>
      </c>
      <c r="F22" s="18">
        <v>12</v>
      </c>
      <c r="G22" s="18">
        <v>12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19" customFormat="1" ht="12.75">
      <c r="A23" s="28" t="s">
        <v>17</v>
      </c>
      <c r="B23" s="28" t="s">
        <v>92</v>
      </c>
      <c r="C23" s="29" t="s">
        <v>93</v>
      </c>
      <c r="D23" s="30">
        <v>54.1</v>
      </c>
      <c r="E23" s="18">
        <f t="shared" si="0"/>
        <v>0</v>
      </c>
      <c r="F23" s="18">
        <v>54.1</v>
      </c>
      <c r="G23" s="18">
        <v>22.5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19" customFormat="1" ht="25.5">
      <c r="A24" s="28" t="s">
        <v>17</v>
      </c>
      <c r="B24" s="28" t="s">
        <v>87</v>
      </c>
      <c r="C24" s="29" t="s">
        <v>88</v>
      </c>
      <c r="D24" s="30">
        <v>54.1</v>
      </c>
      <c r="E24" s="18">
        <f t="shared" si="0"/>
        <v>0</v>
      </c>
      <c r="F24" s="18">
        <v>54.1</v>
      </c>
      <c r="G24" s="18">
        <v>31.5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19" customFormat="1" ht="12.75">
      <c r="A25" s="28" t="s">
        <v>17</v>
      </c>
      <c r="B25" s="28" t="s">
        <v>25</v>
      </c>
      <c r="C25" s="29" t="s">
        <v>26</v>
      </c>
      <c r="D25" s="30">
        <v>2.5</v>
      </c>
      <c r="E25" s="18">
        <f t="shared" si="0"/>
        <v>0</v>
      </c>
      <c r="F25" s="18">
        <v>2.5</v>
      </c>
      <c r="G25" s="18">
        <v>2.5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19" customFormat="1" ht="12.75">
      <c r="A26" s="28" t="s">
        <v>17</v>
      </c>
      <c r="B26" s="28" t="s">
        <v>27</v>
      </c>
      <c r="C26" s="29" t="s">
        <v>28</v>
      </c>
      <c r="D26" s="30">
        <v>0.1</v>
      </c>
      <c r="E26" s="18">
        <f t="shared" si="0"/>
        <v>0</v>
      </c>
      <c r="F26" s="18">
        <v>0.1</v>
      </c>
      <c r="G26" s="18">
        <v>0.1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19" customFormat="1" ht="12.75">
      <c r="A27" s="28" t="s">
        <v>17</v>
      </c>
      <c r="B27" s="28" t="s">
        <v>67</v>
      </c>
      <c r="C27" s="29" t="s">
        <v>68</v>
      </c>
      <c r="D27" s="30">
        <v>66</v>
      </c>
      <c r="E27" s="18">
        <f t="shared" si="0"/>
        <v>0</v>
      </c>
      <c r="F27" s="18">
        <v>66</v>
      </c>
      <c r="G27" s="18">
        <v>66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19" customFormat="1" ht="12.75">
      <c r="A28" s="28" t="s">
        <v>17</v>
      </c>
      <c r="B28" s="28" t="s">
        <v>29</v>
      </c>
      <c r="C28" s="29" t="s">
        <v>30</v>
      </c>
      <c r="D28" s="30">
        <v>5.4</v>
      </c>
      <c r="E28" s="18">
        <f t="shared" si="0"/>
        <v>0</v>
      </c>
      <c r="F28" s="18">
        <v>5.4</v>
      </c>
      <c r="G28" s="18">
        <v>5.4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19" customFormat="1" ht="12.75">
      <c r="A29" s="28" t="s">
        <v>17</v>
      </c>
      <c r="B29" s="28" t="s">
        <v>42</v>
      </c>
      <c r="C29" s="29" t="s">
        <v>43</v>
      </c>
      <c r="D29" s="30">
        <v>10</v>
      </c>
      <c r="E29" s="18">
        <f t="shared" si="0"/>
        <v>1.5</v>
      </c>
      <c r="F29" s="18">
        <v>11.5</v>
      </c>
      <c r="G29" s="18">
        <v>10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17" customFormat="1" ht="25.5">
      <c r="A30" s="13" t="s">
        <v>33</v>
      </c>
      <c r="B30" s="13"/>
      <c r="C30" s="14" t="s">
        <v>34</v>
      </c>
      <c r="D30" s="16">
        <f>D31+D32</f>
        <v>749.6</v>
      </c>
      <c r="E30" s="16">
        <f>E31+E32</f>
        <v>0</v>
      </c>
      <c r="F30" s="16">
        <f>F31+F32</f>
        <v>749.6</v>
      </c>
      <c r="G30" s="16">
        <f>G31+G32</f>
        <v>554.1999999999999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s="19" customFormat="1" ht="25.5">
      <c r="A31" s="28" t="s">
        <v>33</v>
      </c>
      <c r="B31" s="28" t="s">
        <v>35</v>
      </c>
      <c r="C31" s="29" t="s">
        <v>89</v>
      </c>
      <c r="D31" s="30">
        <v>709.5</v>
      </c>
      <c r="E31" s="18">
        <f t="shared" si="0"/>
        <v>0</v>
      </c>
      <c r="F31" s="18">
        <v>709.5</v>
      </c>
      <c r="G31" s="18">
        <v>527.4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19" customFormat="1" ht="12.75">
      <c r="A32" s="28" t="s">
        <v>33</v>
      </c>
      <c r="B32" s="28" t="s">
        <v>36</v>
      </c>
      <c r="C32" s="29" t="s">
        <v>37</v>
      </c>
      <c r="D32" s="30">
        <v>40.1</v>
      </c>
      <c r="E32" s="18">
        <f t="shared" si="0"/>
        <v>0</v>
      </c>
      <c r="F32" s="18">
        <v>40.1</v>
      </c>
      <c r="G32" s="18">
        <v>26.8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s="17" customFormat="1" ht="12.75">
      <c r="A33" s="13" t="s">
        <v>38</v>
      </c>
      <c r="B33" s="13"/>
      <c r="C33" s="14" t="s">
        <v>39</v>
      </c>
      <c r="D33" s="15">
        <v>10</v>
      </c>
      <c r="E33" s="15">
        <f>E34</f>
        <v>0</v>
      </c>
      <c r="F33" s="15">
        <v>10</v>
      </c>
      <c r="G33" s="16">
        <v>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s="19" customFormat="1" ht="12.75">
      <c r="A34" s="28" t="s">
        <v>38</v>
      </c>
      <c r="B34" s="28" t="s">
        <v>24</v>
      </c>
      <c r="C34" s="29" t="s">
        <v>1</v>
      </c>
      <c r="D34" s="30">
        <v>10</v>
      </c>
      <c r="E34" s="18">
        <v>0</v>
      </c>
      <c r="F34" s="18">
        <v>10</v>
      </c>
      <c r="G34" s="18">
        <v>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17" customFormat="1" ht="12.75">
      <c r="A35" s="13" t="s">
        <v>40</v>
      </c>
      <c r="B35" s="13"/>
      <c r="C35" s="14" t="s">
        <v>41</v>
      </c>
      <c r="D35" s="16">
        <f>D36+D37+D38</f>
        <v>13.7</v>
      </c>
      <c r="E35" s="16">
        <f>E36+E37+E38</f>
        <v>-0.06999999999999962</v>
      </c>
      <c r="F35" s="16">
        <f>F36+F37+F38</f>
        <v>13.63</v>
      </c>
      <c r="G35" s="16">
        <f>G36+G37+G38</f>
        <v>8.6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19" customFormat="1" ht="12.75">
      <c r="A36" s="28" t="s">
        <v>40</v>
      </c>
      <c r="B36" s="28" t="s">
        <v>25</v>
      </c>
      <c r="C36" s="29" t="s">
        <v>26</v>
      </c>
      <c r="D36" s="30">
        <v>11.5</v>
      </c>
      <c r="E36" s="18">
        <f t="shared" si="0"/>
        <v>-0.09999999999999964</v>
      </c>
      <c r="F36" s="18">
        <v>11.4</v>
      </c>
      <c r="G36" s="18">
        <v>8.6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19" customFormat="1" ht="12.75">
      <c r="A37" s="28" t="s">
        <v>40</v>
      </c>
      <c r="B37" s="28" t="s">
        <v>94</v>
      </c>
      <c r="C37" s="29" t="s">
        <v>95</v>
      </c>
      <c r="D37" s="30">
        <v>1.5</v>
      </c>
      <c r="E37" s="18">
        <v>0</v>
      </c>
      <c r="F37" s="18">
        <v>1.5</v>
      </c>
      <c r="G37" s="18">
        <v>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19" customFormat="1" ht="12.75">
      <c r="A38" s="28" t="s">
        <v>40</v>
      </c>
      <c r="B38" s="28" t="s">
        <v>42</v>
      </c>
      <c r="C38" s="29" t="s">
        <v>43</v>
      </c>
      <c r="D38" s="30">
        <v>0.7</v>
      </c>
      <c r="E38" s="18">
        <f aca="true" t="shared" si="1" ref="E38:E78">F38-D38</f>
        <v>0.030000000000000027</v>
      </c>
      <c r="F38" s="18">
        <v>0.73</v>
      </c>
      <c r="G38" s="18">
        <v>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8" customFormat="1" ht="12.75">
      <c r="A39" s="9" t="s">
        <v>44</v>
      </c>
      <c r="B39" s="9"/>
      <c r="C39" s="10" t="s">
        <v>45</v>
      </c>
      <c r="D39" s="11">
        <v>92.3</v>
      </c>
      <c r="E39" s="12">
        <f t="shared" si="1"/>
        <v>0</v>
      </c>
      <c r="F39" s="12">
        <v>92.3</v>
      </c>
      <c r="G39" s="12">
        <f>G40</f>
        <v>54.900000000000006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s="17" customFormat="1" ht="12.75">
      <c r="A40" s="13" t="s">
        <v>46</v>
      </c>
      <c r="B40" s="13"/>
      <c r="C40" s="14" t="s">
        <v>47</v>
      </c>
      <c r="D40" s="15">
        <v>92.3</v>
      </c>
      <c r="E40" s="16">
        <f t="shared" si="1"/>
        <v>0</v>
      </c>
      <c r="F40" s="16">
        <v>92.3</v>
      </c>
      <c r="G40" s="16">
        <f>G41+G42+G43+G44</f>
        <v>54.900000000000006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s="19" customFormat="1" ht="12.75">
      <c r="A41" s="28" t="s">
        <v>46</v>
      </c>
      <c r="B41" s="28" t="s">
        <v>11</v>
      </c>
      <c r="C41" s="29" t="s">
        <v>12</v>
      </c>
      <c r="D41" s="30">
        <v>68.8</v>
      </c>
      <c r="E41" s="18">
        <f t="shared" si="1"/>
        <v>0</v>
      </c>
      <c r="F41" s="18">
        <v>68.8</v>
      </c>
      <c r="G41" s="18">
        <v>40.1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19" customFormat="1" ht="12.75">
      <c r="A42" s="28" t="s">
        <v>46</v>
      </c>
      <c r="B42" s="28" t="s">
        <v>13</v>
      </c>
      <c r="C42" s="29" t="s">
        <v>14</v>
      </c>
      <c r="D42" s="30">
        <v>20.8</v>
      </c>
      <c r="E42" s="18">
        <f t="shared" si="1"/>
        <v>0</v>
      </c>
      <c r="F42" s="18">
        <v>20.8</v>
      </c>
      <c r="G42" s="18">
        <v>12.1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19" customFormat="1" ht="12.75">
      <c r="A43" s="28" t="s">
        <v>46</v>
      </c>
      <c r="B43" s="28" t="s">
        <v>21</v>
      </c>
      <c r="C43" s="29" t="s">
        <v>0</v>
      </c>
      <c r="D43" s="30">
        <v>1</v>
      </c>
      <c r="E43" s="18">
        <f t="shared" si="1"/>
        <v>0</v>
      </c>
      <c r="F43" s="18">
        <v>1</v>
      </c>
      <c r="G43" s="18">
        <v>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19" customFormat="1" ht="12.75">
      <c r="A44" s="28" t="s">
        <v>46</v>
      </c>
      <c r="B44" s="28" t="s">
        <v>42</v>
      </c>
      <c r="C44" s="29" t="s">
        <v>43</v>
      </c>
      <c r="D44" s="30">
        <v>1.7</v>
      </c>
      <c r="E44" s="18">
        <f t="shared" si="1"/>
        <v>0</v>
      </c>
      <c r="F44" s="18">
        <v>1.7</v>
      </c>
      <c r="G44" s="18">
        <v>1.7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8" customFormat="1" ht="12.75">
      <c r="A45" s="9" t="s">
        <v>50</v>
      </c>
      <c r="B45" s="9"/>
      <c r="C45" s="10" t="s">
        <v>51</v>
      </c>
      <c r="D45" s="12">
        <f>D46+D50+D58</f>
        <v>1234</v>
      </c>
      <c r="E45" s="12">
        <f>E46+E50+E58</f>
        <v>-25</v>
      </c>
      <c r="F45" s="12">
        <f>F46+F50+F58</f>
        <v>1209</v>
      </c>
      <c r="G45" s="12">
        <f>G46+G50+G58</f>
        <v>841.9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s="17" customFormat="1" ht="12.75">
      <c r="A46" s="13" t="s">
        <v>52</v>
      </c>
      <c r="B46" s="13"/>
      <c r="C46" s="14" t="s">
        <v>53</v>
      </c>
      <c r="D46" s="16">
        <f>D47+D48+D49</f>
        <v>84.89999999999999</v>
      </c>
      <c r="E46" s="16">
        <f>E47+E48+E49</f>
        <v>0</v>
      </c>
      <c r="F46" s="16">
        <v>84.9</v>
      </c>
      <c r="G46" s="16">
        <f>G47+G48+G49</f>
        <v>54.9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s="19" customFormat="1" ht="12.75">
      <c r="A47" s="28" t="s">
        <v>52</v>
      </c>
      <c r="B47" s="28" t="s">
        <v>11</v>
      </c>
      <c r="C47" s="29" t="s">
        <v>12</v>
      </c>
      <c r="D47" s="30">
        <v>62.1</v>
      </c>
      <c r="E47" s="18">
        <f t="shared" si="1"/>
        <v>0</v>
      </c>
      <c r="F47" s="18">
        <v>62.1</v>
      </c>
      <c r="G47" s="18">
        <v>39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19" customFormat="1" ht="12.75">
      <c r="A48" s="28" t="s">
        <v>52</v>
      </c>
      <c r="B48" s="28" t="s">
        <v>13</v>
      </c>
      <c r="C48" s="29" t="s">
        <v>14</v>
      </c>
      <c r="D48" s="30">
        <v>18.7</v>
      </c>
      <c r="E48" s="18">
        <f t="shared" si="1"/>
        <v>0</v>
      </c>
      <c r="F48" s="18">
        <v>18.7</v>
      </c>
      <c r="G48" s="18">
        <v>11.8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19" customFormat="1" ht="12.75">
      <c r="A49" s="28" t="s">
        <v>52</v>
      </c>
      <c r="B49" s="28" t="s">
        <v>42</v>
      </c>
      <c r="C49" s="29" t="s">
        <v>43</v>
      </c>
      <c r="D49" s="30">
        <v>4.1</v>
      </c>
      <c r="E49" s="18">
        <f t="shared" si="1"/>
        <v>0</v>
      </c>
      <c r="F49" s="18">
        <v>4.1</v>
      </c>
      <c r="G49" s="18">
        <v>4.1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17" customFormat="1" ht="12.75">
      <c r="A50" s="13" t="s">
        <v>4</v>
      </c>
      <c r="B50" s="13"/>
      <c r="C50" s="14" t="s">
        <v>54</v>
      </c>
      <c r="D50" s="16">
        <f>D51+D52+D54+D55+D57+D53+D56</f>
        <v>1054.1</v>
      </c>
      <c r="E50" s="16">
        <f>E51+E52+E54+E55+E57+E53+E56</f>
        <v>0</v>
      </c>
      <c r="F50" s="16">
        <f>F51+F52+F54+F55+F57+F53+F56</f>
        <v>1054.1</v>
      </c>
      <c r="G50" s="16">
        <f>G51+G52+G54+G55+G57+G56+G53</f>
        <v>717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7" s="21" customFormat="1" ht="25.5">
      <c r="A51" s="28" t="s">
        <v>4</v>
      </c>
      <c r="B51" s="28" t="s">
        <v>83</v>
      </c>
      <c r="C51" s="29" t="s">
        <v>84</v>
      </c>
      <c r="D51" s="31">
        <v>153.7</v>
      </c>
      <c r="E51" s="32">
        <f t="shared" si="1"/>
        <v>0</v>
      </c>
      <c r="F51" s="32">
        <v>153.7</v>
      </c>
      <c r="G51" s="20">
        <v>58.5</v>
      </c>
    </row>
    <row r="52" spans="1:29" s="19" customFormat="1" ht="12.75">
      <c r="A52" s="28" t="s">
        <v>4</v>
      </c>
      <c r="B52" s="28" t="s">
        <v>21</v>
      </c>
      <c r="C52" s="29" t="s">
        <v>0</v>
      </c>
      <c r="D52" s="30">
        <v>515.4</v>
      </c>
      <c r="E52" s="18">
        <f t="shared" si="1"/>
        <v>0</v>
      </c>
      <c r="F52" s="18">
        <v>515.4</v>
      </c>
      <c r="G52" s="18">
        <v>471.2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19" customFormat="1" ht="38.25">
      <c r="A53" s="34" t="s">
        <v>4</v>
      </c>
      <c r="B53" s="34" t="s">
        <v>75</v>
      </c>
      <c r="C53" s="35" t="s">
        <v>76</v>
      </c>
      <c r="D53" s="31">
        <v>180</v>
      </c>
      <c r="E53" s="33">
        <f t="shared" si="1"/>
        <v>0</v>
      </c>
      <c r="F53" s="33">
        <v>180</v>
      </c>
      <c r="G53" s="33">
        <v>180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s="19" customFormat="1" ht="12.75">
      <c r="A54" s="28" t="s">
        <v>4</v>
      </c>
      <c r="B54" s="28" t="s">
        <v>69</v>
      </c>
      <c r="C54" s="29" t="s">
        <v>70</v>
      </c>
      <c r="D54" s="31">
        <v>7.6</v>
      </c>
      <c r="E54" s="18">
        <f t="shared" si="1"/>
        <v>0</v>
      </c>
      <c r="F54" s="18">
        <v>7.6</v>
      </c>
      <c r="G54" s="18"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s="19" customFormat="1" ht="12.75">
      <c r="A55" s="28" t="s">
        <v>4</v>
      </c>
      <c r="B55" s="28" t="s">
        <v>71</v>
      </c>
      <c r="C55" s="29" t="s">
        <v>72</v>
      </c>
      <c r="D55" s="30">
        <v>120</v>
      </c>
      <c r="E55" s="18">
        <f t="shared" si="1"/>
        <v>0</v>
      </c>
      <c r="F55" s="18">
        <v>120</v>
      </c>
      <c r="G55" s="18"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19" customFormat="1" ht="12.75">
      <c r="A56" s="34" t="s">
        <v>4</v>
      </c>
      <c r="B56" s="34" t="s">
        <v>101</v>
      </c>
      <c r="C56" s="35" t="s">
        <v>102</v>
      </c>
      <c r="D56" s="30">
        <v>7.4</v>
      </c>
      <c r="E56" s="18">
        <f t="shared" si="1"/>
        <v>0</v>
      </c>
      <c r="F56" s="18">
        <v>7.4</v>
      </c>
      <c r="G56" s="18">
        <v>7.3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19" customFormat="1" ht="12.75">
      <c r="A57" s="28" t="s">
        <v>4</v>
      </c>
      <c r="B57" s="28" t="s">
        <v>31</v>
      </c>
      <c r="C57" s="29" t="s">
        <v>32</v>
      </c>
      <c r="D57" s="30">
        <v>70</v>
      </c>
      <c r="E57" s="18">
        <f t="shared" si="1"/>
        <v>0</v>
      </c>
      <c r="F57" s="18">
        <v>70</v>
      </c>
      <c r="G57" s="18">
        <v>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17" customFormat="1" ht="12.75">
      <c r="A58" s="13" t="s">
        <v>73</v>
      </c>
      <c r="B58" s="13"/>
      <c r="C58" s="14" t="s">
        <v>74</v>
      </c>
      <c r="D58" s="15">
        <v>95</v>
      </c>
      <c r="E58" s="16">
        <f t="shared" si="1"/>
        <v>-25</v>
      </c>
      <c r="F58" s="16">
        <f>F59</f>
        <v>70</v>
      </c>
      <c r="G58" s="16">
        <f>G59</f>
        <v>70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</row>
    <row r="59" spans="1:29" s="19" customFormat="1" ht="38.25">
      <c r="A59" s="28" t="s">
        <v>73</v>
      </c>
      <c r="B59" s="28" t="s">
        <v>75</v>
      </c>
      <c r="C59" s="29" t="s">
        <v>76</v>
      </c>
      <c r="D59" s="31">
        <v>95</v>
      </c>
      <c r="E59" s="33">
        <f t="shared" si="1"/>
        <v>-25</v>
      </c>
      <c r="F59" s="33">
        <v>70</v>
      </c>
      <c r="G59" s="33">
        <v>70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8" customFormat="1" ht="12.75">
      <c r="A60" s="9" t="s">
        <v>55</v>
      </c>
      <c r="B60" s="9"/>
      <c r="C60" s="10" t="s">
        <v>56</v>
      </c>
      <c r="D60" s="12">
        <f>D61</f>
        <v>74.1</v>
      </c>
      <c r="E60" s="12">
        <f>E61</f>
        <v>-74.1</v>
      </c>
      <c r="F60" s="12">
        <f>F61</f>
        <v>0</v>
      </c>
      <c r="G60" s="12">
        <f>G61</f>
        <v>69.7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s="17" customFormat="1" ht="12.75">
      <c r="A61" s="13" t="s">
        <v>57</v>
      </c>
      <c r="B61" s="13"/>
      <c r="C61" s="14" t="s">
        <v>2</v>
      </c>
      <c r="D61" s="16">
        <f>D62+D63</f>
        <v>74.1</v>
      </c>
      <c r="E61" s="16">
        <f>E62+E63</f>
        <v>-74.1</v>
      </c>
      <c r="F61" s="16">
        <f>F62+F63</f>
        <v>0</v>
      </c>
      <c r="G61" s="16">
        <f>G62+G63</f>
        <v>69.7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7" s="21" customFormat="1" ht="12.75">
      <c r="A62" s="28" t="s">
        <v>57</v>
      </c>
      <c r="B62" s="28" t="s">
        <v>19</v>
      </c>
      <c r="C62" s="29" t="s">
        <v>20</v>
      </c>
      <c r="D62" s="30">
        <v>74.1</v>
      </c>
      <c r="E62" s="20">
        <f t="shared" si="1"/>
        <v>-74.1</v>
      </c>
      <c r="F62" s="20">
        <v>0</v>
      </c>
      <c r="G62" s="20">
        <v>69.7</v>
      </c>
    </row>
    <row r="63" spans="1:29" s="19" customFormat="1" ht="12.75">
      <c r="A63" s="28" t="s">
        <v>57</v>
      </c>
      <c r="B63" s="28" t="s">
        <v>21</v>
      </c>
      <c r="C63" s="29" t="s">
        <v>0</v>
      </c>
      <c r="D63" s="30">
        <v>0</v>
      </c>
      <c r="E63" s="18">
        <f t="shared" si="1"/>
        <v>0</v>
      </c>
      <c r="F63" s="18">
        <v>0</v>
      </c>
      <c r="G63" s="18">
        <v>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8" customFormat="1" ht="12.75">
      <c r="A64" s="9" t="s">
        <v>58</v>
      </c>
      <c r="B64" s="9"/>
      <c r="C64" s="10" t="s">
        <v>59</v>
      </c>
      <c r="D64" s="11">
        <f>D65</f>
        <v>860.4000000000001</v>
      </c>
      <c r="E64" s="12">
        <f>E65</f>
        <v>75.50000000000007</v>
      </c>
      <c r="F64" s="12">
        <f>F65</f>
        <v>935.9</v>
      </c>
      <c r="G64" s="12">
        <f>G65</f>
        <v>794.5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s="17" customFormat="1" ht="12.75">
      <c r="A65" s="13" t="s">
        <v>60</v>
      </c>
      <c r="B65" s="13"/>
      <c r="C65" s="14" t="s">
        <v>61</v>
      </c>
      <c r="D65" s="16">
        <f>D66+D67+D68+D69+D70+D71+D72</f>
        <v>860.4000000000001</v>
      </c>
      <c r="E65" s="16">
        <f>E66+E67+E68+E69+E70+E71+E72</f>
        <v>75.50000000000007</v>
      </c>
      <c r="F65" s="16">
        <f>F66+F67+F68+F69+F70+F71+F72</f>
        <v>935.9</v>
      </c>
      <c r="G65" s="16">
        <f>G66+G67+G68+G69+G70+G71+G72</f>
        <v>794.5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s="19" customFormat="1" ht="12.75">
      <c r="A66" s="28" t="s">
        <v>60</v>
      </c>
      <c r="B66" s="28" t="s">
        <v>11</v>
      </c>
      <c r="C66" s="29" t="s">
        <v>12</v>
      </c>
      <c r="D66" s="30">
        <v>562.8</v>
      </c>
      <c r="E66" s="18">
        <f t="shared" si="1"/>
        <v>73.30000000000007</v>
      </c>
      <c r="F66" s="18">
        <v>636.1</v>
      </c>
      <c r="G66" s="18">
        <v>562.8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19" customFormat="1" ht="12.75">
      <c r="A67" s="28" t="s">
        <v>60</v>
      </c>
      <c r="B67" s="28" t="s">
        <v>13</v>
      </c>
      <c r="C67" s="29" t="s">
        <v>14</v>
      </c>
      <c r="D67" s="30">
        <v>220.2</v>
      </c>
      <c r="E67" s="18">
        <f t="shared" si="1"/>
        <v>28.5</v>
      </c>
      <c r="F67" s="18">
        <v>248.7</v>
      </c>
      <c r="G67" s="18">
        <v>192.2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19" customFormat="1" ht="12.75">
      <c r="A68" s="28" t="s">
        <v>60</v>
      </c>
      <c r="B68" s="28" t="s">
        <v>19</v>
      </c>
      <c r="C68" s="29" t="s">
        <v>20</v>
      </c>
      <c r="D68" s="30">
        <v>67</v>
      </c>
      <c r="E68" s="18">
        <f t="shared" si="1"/>
        <v>-16</v>
      </c>
      <c r="F68" s="18">
        <v>51</v>
      </c>
      <c r="G68" s="18">
        <v>39.5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s="19" customFormat="1" ht="12.75">
      <c r="A69" s="28" t="s">
        <v>60</v>
      </c>
      <c r="B69" s="28" t="s">
        <v>24</v>
      </c>
      <c r="C69" s="29" t="s">
        <v>1</v>
      </c>
      <c r="D69" s="30">
        <v>0.7</v>
      </c>
      <c r="E69" s="18">
        <f t="shared" si="1"/>
        <v>-0.7</v>
      </c>
      <c r="F69" s="18">
        <v>0</v>
      </c>
      <c r="G69" s="18">
        <v>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19" customFormat="1" ht="12.75">
      <c r="A70" s="28" t="s">
        <v>60</v>
      </c>
      <c r="B70" s="28" t="s">
        <v>27</v>
      </c>
      <c r="C70" s="29" t="s">
        <v>28</v>
      </c>
      <c r="D70" s="30">
        <v>0.1</v>
      </c>
      <c r="E70" s="18">
        <f t="shared" si="1"/>
        <v>0</v>
      </c>
      <c r="F70" s="18">
        <v>0.1</v>
      </c>
      <c r="G70" s="18">
        <v>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s="19" customFormat="1" ht="12.75">
      <c r="A71" s="28" t="s">
        <v>60</v>
      </c>
      <c r="B71" s="28" t="s">
        <v>29</v>
      </c>
      <c r="C71" s="29" t="s">
        <v>30</v>
      </c>
      <c r="D71" s="30">
        <v>5</v>
      </c>
      <c r="E71" s="18">
        <f t="shared" si="1"/>
        <v>-5</v>
      </c>
      <c r="F71" s="18">
        <v>0</v>
      </c>
      <c r="G71" s="18">
        <v>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s="19" customFormat="1" ht="12.75">
      <c r="A72" s="28" t="s">
        <v>60</v>
      </c>
      <c r="B72" s="28" t="s">
        <v>42</v>
      </c>
      <c r="C72" s="29" t="s">
        <v>43</v>
      </c>
      <c r="D72" s="30">
        <v>4.6</v>
      </c>
      <c r="E72" s="18">
        <f t="shared" si="1"/>
        <v>-4.6</v>
      </c>
      <c r="F72" s="18">
        <v>0</v>
      </c>
      <c r="G72" s="18">
        <v>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8" customFormat="1" ht="12.75">
      <c r="A73" s="9" t="s">
        <v>77</v>
      </c>
      <c r="B73" s="9"/>
      <c r="C73" s="10" t="s">
        <v>78</v>
      </c>
      <c r="D73" s="11">
        <v>126</v>
      </c>
      <c r="E73" s="12">
        <f t="shared" si="1"/>
        <v>-32.5</v>
      </c>
      <c r="F73" s="12">
        <f>F74</f>
        <v>93.5</v>
      </c>
      <c r="G73" s="12">
        <f>G74</f>
        <v>93.5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s="17" customFormat="1" ht="12.75">
      <c r="A74" s="13" t="s">
        <v>79</v>
      </c>
      <c r="B74" s="13"/>
      <c r="C74" s="14" t="s">
        <v>80</v>
      </c>
      <c r="D74" s="15">
        <v>126</v>
      </c>
      <c r="E74" s="16">
        <f t="shared" si="1"/>
        <v>-32.5</v>
      </c>
      <c r="F74" s="16">
        <f>F75</f>
        <v>93.5</v>
      </c>
      <c r="G74" s="16">
        <f>G75</f>
        <v>93.5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s="19" customFormat="1" ht="12.75">
      <c r="A75" s="28" t="s">
        <v>79</v>
      </c>
      <c r="B75" s="28" t="s">
        <v>81</v>
      </c>
      <c r="C75" s="29" t="s">
        <v>82</v>
      </c>
      <c r="D75" s="30">
        <v>126</v>
      </c>
      <c r="E75" s="18">
        <f t="shared" si="1"/>
        <v>-32.5</v>
      </c>
      <c r="F75" s="18">
        <v>93.5</v>
      </c>
      <c r="G75" s="18">
        <v>93.5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s="8" customFormat="1" ht="12.75">
      <c r="A76" s="9" t="s">
        <v>62</v>
      </c>
      <c r="B76" s="9"/>
      <c r="C76" s="10" t="s">
        <v>63</v>
      </c>
      <c r="D76" s="11">
        <v>0</v>
      </c>
      <c r="E76" s="12">
        <f>F76-D76</f>
        <v>0</v>
      </c>
      <c r="F76" s="12">
        <f>F77</f>
        <v>0</v>
      </c>
      <c r="G76" s="12">
        <v>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s="17" customFormat="1" ht="12.75">
      <c r="A77" s="13" t="s">
        <v>64</v>
      </c>
      <c r="B77" s="13"/>
      <c r="C77" s="14" t="s">
        <v>65</v>
      </c>
      <c r="D77" s="15">
        <v>0</v>
      </c>
      <c r="E77" s="16">
        <f>F77-D77</f>
        <v>0</v>
      </c>
      <c r="F77" s="16">
        <f>F78</f>
        <v>0</v>
      </c>
      <c r="G77" s="16">
        <v>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s="19" customFormat="1" ht="12.75">
      <c r="A78" s="28" t="s">
        <v>64</v>
      </c>
      <c r="B78" s="28" t="s">
        <v>66</v>
      </c>
      <c r="C78" s="29" t="s">
        <v>3</v>
      </c>
      <c r="D78" s="30">
        <v>0</v>
      </c>
      <c r="E78" s="18">
        <f t="shared" si="1"/>
        <v>0</v>
      </c>
      <c r="F78" s="18">
        <v>0</v>
      </c>
      <c r="G78" s="18">
        <v>0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2:29" s="5" customFormat="1" ht="15.75">
      <c r="B79" s="6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</row>
    <row r="80" spans="2:29" s="5" customFormat="1" ht="15.75">
      <c r="B80" s="6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2:29" s="5" customFormat="1" ht="15.75">
      <c r="B81" s="6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</row>
    <row r="82" spans="2:29" s="5" customFormat="1" ht="15.75">
      <c r="B82" s="6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</row>
    <row r="83" spans="2:29" s="5" customFormat="1" ht="15.75">
      <c r="B83" s="6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</row>
    <row r="84" spans="2:29" s="5" customFormat="1" ht="15.75">
      <c r="B84" s="6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</row>
    <row r="85" spans="2:29" s="5" customFormat="1" ht="15.75">
      <c r="B85" s="6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</row>
    <row r="86" spans="2:29" s="5" customFormat="1" ht="15.75">
      <c r="B86" s="6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</row>
    <row r="87" spans="2:29" s="5" customFormat="1" ht="15.75">
      <c r="B87" s="6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</row>
    <row r="88" spans="2:29" s="5" customFormat="1" ht="15.75">
      <c r="B88" s="6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</row>
    <row r="89" spans="2:29" s="5" customFormat="1" ht="15.75">
      <c r="B89" s="6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</row>
    <row r="90" spans="2:29" s="5" customFormat="1" ht="15.75">
      <c r="B90" s="6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</row>
    <row r="91" spans="2:29" s="5" customFormat="1" ht="15.75">
      <c r="B91" s="6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</row>
    <row r="92" spans="2:29" s="5" customFormat="1" ht="15.75">
      <c r="B92" s="6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</row>
    <row r="93" spans="2:29" s="5" customFormat="1" ht="15.75">
      <c r="B93" s="6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</row>
    <row r="94" spans="2:29" s="5" customFormat="1" ht="15.75">
      <c r="B94" s="6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</row>
    <row r="95" spans="2:29" s="5" customFormat="1" ht="15.75">
      <c r="B95" s="6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</row>
    <row r="96" spans="2:29" s="5" customFormat="1" ht="15.75">
      <c r="B96" s="6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</row>
    <row r="97" spans="2:29" s="5" customFormat="1" ht="15.75">
      <c r="B97" s="6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</row>
    <row r="98" spans="2:29" s="5" customFormat="1" ht="15.75">
      <c r="B98" s="6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</row>
    <row r="99" spans="2:29" s="5" customFormat="1" ht="15.75">
      <c r="B99" s="6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</row>
    <row r="100" spans="2:29" s="5" customFormat="1" ht="15.75">
      <c r="B100" s="6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</row>
    <row r="101" spans="2:29" s="5" customFormat="1" ht="15.75">
      <c r="B101" s="6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</row>
    <row r="102" spans="2:29" s="5" customFormat="1" ht="15.75">
      <c r="B102" s="6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</row>
    <row r="103" spans="2:29" s="5" customFormat="1" ht="15.75">
      <c r="B103" s="6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</row>
    <row r="104" spans="2:29" s="5" customFormat="1" ht="15.75">
      <c r="B104" s="6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</row>
    <row r="105" spans="2:29" s="5" customFormat="1" ht="15.75">
      <c r="B105" s="6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</row>
    <row r="106" spans="2:29" s="5" customFormat="1" ht="15.75">
      <c r="B106" s="6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</row>
    <row r="107" spans="2:29" s="5" customFormat="1" ht="15.75">
      <c r="B107" s="6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</row>
    <row r="108" spans="2:29" s="5" customFormat="1" ht="15.75">
      <c r="B108" s="6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</row>
    <row r="109" spans="2:29" s="5" customFormat="1" ht="15.75">
      <c r="B109" s="6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</row>
    <row r="110" spans="2:29" s="5" customFormat="1" ht="15.75">
      <c r="B110" s="6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</row>
    <row r="111" spans="2:29" s="5" customFormat="1" ht="15.75">
      <c r="B111" s="6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</row>
    <row r="112" spans="2:29" s="5" customFormat="1" ht="15.75">
      <c r="B112" s="6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</row>
    <row r="113" spans="2:29" s="5" customFormat="1" ht="15.75">
      <c r="B113" s="6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</row>
    <row r="114" spans="2:29" s="5" customFormat="1" ht="15.75">
      <c r="B114" s="6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</row>
    <row r="115" spans="2:29" s="5" customFormat="1" ht="15.75">
      <c r="B115" s="6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</row>
    <row r="116" spans="2:29" s="5" customFormat="1" ht="15.75">
      <c r="B116" s="6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</row>
    <row r="117" spans="2:29" s="5" customFormat="1" ht="15.75">
      <c r="B117" s="6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</row>
  </sheetData>
  <sheetProtection/>
  <mergeCells count="4">
    <mergeCell ref="A6:C6"/>
    <mergeCell ref="E1:G1"/>
    <mergeCell ref="A3:G3"/>
    <mergeCell ref="A5:B5"/>
  </mergeCells>
  <printOptions/>
  <pageMargins left="0.81" right="0.2" top="0.3937007874015748" bottom="0.3937007874015748" header="0.1968503937007874" footer="0.1968503937007874"/>
  <pageSetup fitToHeight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2016-07-21T06:31:42Z</cp:lastPrinted>
  <dcterms:created xsi:type="dcterms:W3CDTF">2007-10-26T05:01:23Z</dcterms:created>
  <dcterms:modified xsi:type="dcterms:W3CDTF">2016-10-19T07:43:06Z</dcterms:modified>
  <cp:category/>
  <cp:version/>
  <cp:contentType/>
  <cp:contentStatus/>
</cp:coreProperties>
</file>