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8" sheetId="1" r:id="rId1"/>
  </sheets>
  <definedNames>
    <definedName name="_xlnm.Print_Titles" localSheetId="0">'2018'!$6:$6</definedName>
    <definedName name="_xlnm.Print_Area" localSheetId="0">'2018'!$A$1:$F$84</definedName>
  </definedNames>
  <calcPr fullCalcOnLoad="1"/>
</workbook>
</file>

<file path=xl/sharedStrings.xml><?xml version="1.0" encoding="utf-8"?>
<sst xmlns="http://schemas.openxmlformats.org/spreadsheetml/2006/main" count="222" uniqueCount="112">
  <si>
    <t xml:space="preserve">наименование </t>
  </si>
  <si>
    <t>тыс. рублей</t>
  </si>
  <si>
    <t>ВСЕГО:</t>
  </si>
  <si>
    <t/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</si>
  <si>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</si>
  <si>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</si>
  <si>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</si>
  <si>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</si>
  <si>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21100</t>
  </si>
  <si>
    <t>Заработная плата</t>
  </si>
  <si>
    <t>21300</t>
  </si>
  <si>
    <t>Начисления на выплаты по оплате труда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</si>
  <si>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</si>
  <si>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</si>
  <si>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</si>
  <si>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</si>
  <si>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22100</t>
  </si>
  <si>
    <t>Услуги связи</t>
  </si>
  <si>
    <t>22300</t>
  </si>
  <si>
    <t>Коммунальные услуги</t>
  </si>
  <si>
    <t>22506</t>
  </si>
  <si>
    <t>прочие работы, услуги</t>
  </si>
  <si>
    <t>прочие услуги</t>
  </si>
  <si>
    <t>25102</t>
  </si>
  <si>
    <t>Утверждение генеральных планов поселений, правил землепользования и застройки</t>
  </si>
  <si>
    <t>транспортный налог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</si>
  <si>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</si>
  <si>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</si>
  <si>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25101</t>
  </si>
  <si>
    <t>Составление и исполнение бюджета поселения, составление отчета об исполнении бюджета поселения</t>
  </si>
  <si>
    <t>25106</t>
  </si>
  <si>
    <t>Переданные полномочия по КСП по осуществлению внешнего контроля</t>
  </si>
  <si>
    <t>0111</t>
  </si>
  <si>
    <t>Резервные фонды</t>
  </si>
  <si>
    <t>прочие расходы</t>
  </si>
  <si>
    <t>0113</t>
  </si>
  <si>
    <t>Другие общегосударственные вопросы</t>
  </si>
  <si>
    <t>членский взнос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</si>
  <si>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</si>
  <si>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</si>
  <si>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</si>
  <si>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</si>
  <si>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</si>
  <si>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</si>
  <si>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0401</t>
  </si>
  <si>
    <t>Общеэкономические вопросы</t>
  </si>
  <si>
    <t>0409</t>
  </si>
  <si>
    <t>Дорожное хозяйство (дорожные фонды)</t>
  </si>
  <si>
    <t>22502</t>
  </si>
  <si>
    <t>содержание зданий, помещений, дворов в чистоте (уборка, вывоз снега, мусора,ТБО, дератизация, дезинсекция, дезинфекция)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</si>
  <si>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</si>
  <si>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</si>
  <si>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</si>
  <si>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</si>
  <si>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</si>
  <si>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</si>
  <si>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</si>
  <si>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</si>
  <si>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</si>
  <si>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</si>
  <si>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</si>
  <si>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</si>
  <si>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23100</t>
  </si>
  <si>
    <t>Обслуживание внутреннего долга</t>
  </si>
  <si>
    <t>внесение изменений</t>
  </si>
  <si>
    <t>21201</t>
  </si>
  <si>
    <t>льготный проезд</t>
  </si>
  <si>
    <t xml:space="preserve">РАСЧЁТ ПО ФУНКЦИОНАЛЬНОЙ СТРУКТУРЕ РАСХОДОВ
БЮДЖЕТА СЕМИГОРСКОГО МУНИЦИПАЛЬНОГО ОБРАЗОВАНИЯ 
НА 2019 ГОД </t>
  </si>
  <si>
    <t>План на 2019 год</t>
  </si>
  <si>
    <t>Уточненный план на 2019 год</t>
  </si>
  <si>
    <t>Командировочные расходы (суточные)</t>
  </si>
  <si>
    <t>Штрафы за нарушение законодательства о налогах и сборах. Законодательства о страховых взносах</t>
  </si>
  <si>
    <t>29200</t>
  </si>
  <si>
    <t>21401</t>
  </si>
  <si>
    <t>Льготный проезд</t>
  </si>
  <si>
    <t>22514</t>
  </si>
  <si>
    <t>22622</t>
  </si>
  <si>
    <t>29104</t>
  </si>
  <si>
    <t>29400</t>
  </si>
  <si>
    <t>Штрафные санкции по долговым обязательствам</t>
  </si>
  <si>
    <t>31003</t>
  </si>
  <si>
    <t>Приобретение вычислительной техники и оргтехники</t>
  </si>
  <si>
    <t>34300</t>
  </si>
  <si>
    <t>Увеличение стоимости горюче-смазочных материалов</t>
  </si>
  <si>
    <t>34604</t>
  </si>
  <si>
    <t>Концелярские товары</t>
  </si>
  <si>
    <t>34606</t>
  </si>
  <si>
    <t>Иные расходные материалы</t>
  </si>
  <si>
    <t>29603</t>
  </si>
  <si>
    <t>29704</t>
  </si>
  <si>
    <t>канцелярские товары</t>
  </si>
  <si>
    <t>26601</t>
  </si>
  <si>
    <t>Пособие за первые три дня нетрудоспособности</t>
  </si>
  <si>
    <t>иные расходные материалы</t>
  </si>
  <si>
    <t>34400</t>
  </si>
  <si>
    <t>26401</t>
  </si>
  <si>
    <t>Дополнительное ежемесячное обеспечение к пенсиям муниципальных служащих</t>
  </si>
  <si>
    <t>Обследование технического состояния (аттестация) объектов нефинансовых активов</t>
  </si>
  <si>
    <t>22624</t>
  </si>
  <si>
    <t>Информационные услуги (за искл АЦК)</t>
  </si>
  <si>
    <t>22700</t>
  </si>
  <si>
    <t>Страхование</t>
  </si>
  <si>
    <t>Увеличение  стоимости строительных материалов</t>
  </si>
  <si>
    <t>22602</t>
  </si>
  <si>
    <t>Медицинский осмотр</t>
  </si>
  <si>
    <t>22607</t>
  </si>
  <si>
    <t>Услуги, оказываемые экспертнымии организациями</t>
  </si>
  <si>
    <t>29107</t>
  </si>
  <si>
    <t>Госпошлина (в т.ч. по решениям судебных органов, за исключением возмещения судебных издержек физическим и юридическим лицам)</t>
  </si>
  <si>
    <t>29702</t>
  </si>
  <si>
    <t>Возмещение морального вреда, судебных издержек юридическим лицам</t>
  </si>
  <si>
    <t>Справочная №1  к решению Думы Семигорского сельского поселения Нижнеилимского района "О внесении изменений в Решение Думы Семигорского сельского поселения Нижнеилимского района "О бюджете Семигорского муниципального образования на 2019 год и на плановый период 2020 и 2021 годов" от 27.12.2018г.  №  228 
от "29" марта 2019 года № 236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</si>
</sst>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"/>
    <numFmt numFmtId="179" formatCode="0.000"/>
    <numFmt numFmtId="180" formatCode="0.00000"/>
    <numFmt numFmtId="181" formatCode="#,##0.000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32" borderId="0" xfId="0" applyFont="1" applyFill="1" applyAlignment="1">
      <alignment vertical="center"/>
    </xf>
    <xf numFmtId="0" fontId="1" fillId="32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/>
    </xf>
    <xf numFmtId="49" fontId="3" fillId="0" borderId="11" xfId="0" applyNumberFormat="1" applyFont="1" applyBorder="1" applyAlignment="1" applyProtection="1">
      <alignment horizontal="center" vertical="top" wrapText="1"/>
      <protection/>
    </xf>
    <xf numFmtId="49" fontId="3" fillId="0" borderId="11" xfId="0" applyNumberFormat="1" applyFont="1" applyBorder="1" applyAlignment="1" applyProtection="1">
      <alignment horizontal="left" vertical="top" wrapText="1"/>
      <protection/>
    </xf>
    <xf numFmtId="172" fontId="3" fillId="0" borderId="11" xfId="0" applyNumberFormat="1" applyFont="1" applyBorder="1" applyAlignment="1" applyProtection="1">
      <alignment horizontal="right" vertical="top" wrapText="1"/>
      <protection/>
    </xf>
    <xf numFmtId="49" fontId="6" fillId="33" borderId="10" xfId="0" applyNumberFormat="1" applyFont="1" applyFill="1" applyBorder="1" applyAlignment="1" applyProtection="1">
      <alignment horizontal="center" vertical="top" wrapText="1"/>
      <protection/>
    </xf>
    <xf numFmtId="49" fontId="6" fillId="33" borderId="10" xfId="0" applyNumberFormat="1" applyFont="1" applyFill="1" applyBorder="1" applyAlignment="1" applyProtection="1">
      <alignment horizontal="left" vertical="top" wrapText="1"/>
      <protection/>
    </xf>
    <xf numFmtId="172" fontId="6" fillId="33" borderId="10" xfId="0" applyNumberFormat="1" applyFont="1" applyFill="1" applyBorder="1" applyAlignment="1" applyProtection="1">
      <alignment horizontal="right" vertical="top" wrapText="1"/>
      <protection/>
    </xf>
    <xf numFmtId="0" fontId="3" fillId="33" borderId="0" xfId="0" applyFont="1" applyFill="1" applyAlignment="1">
      <alignment/>
    </xf>
    <xf numFmtId="49" fontId="6" fillId="32" borderId="10" xfId="0" applyNumberFormat="1" applyFont="1" applyFill="1" applyBorder="1" applyAlignment="1" applyProtection="1">
      <alignment horizontal="center" vertical="top" wrapText="1"/>
      <protection/>
    </xf>
    <xf numFmtId="49" fontId="6" fillId="32" borderId="10" xfId="0" applyNumberFormat="1" applyFont="1" applyFill="1" applyBorder="1" applyAlignment="1" applyProtection="1">
      <alignment horizontal="left" vertical="top" wrapText="1"/>
      <protection/>
    </xf>
    <xf numFmtId="172" fontId="6" fillId="32" borderId="10" xfId="0" applyNumberFormat="1" applyFont="1" applyFill="1" applyBorder="1" applyAlignment="1" applyProtection="1">
      <alignment horizontal="right" vertical="top" wrapText="1"/>
      <protection/>
    </xf>
    <xf numFmtId="0" fontId="3" fillId="32" borderId="0" xfId="0" applyFont="1" applyFill="1" applyAlignment="1">
      <alignment/>
    </xf>
    <xf numFmtId="49" fontId="5" fillId="34" borderId="10" xfId="0" applyNumberFormat="1" applyFont="1" applyFill="1" applyBorder="1" applyAlignment="1" applyProtection="1">
      <alignment horizontal="center"/>
      <protection/>
    </xf>
    <xf numFmtId="49" fontId="5" fillId="34" borderId="10" xfId="0" applyNumberFormat="1" applyFont="1" applyFill="1" applyBorder="1" applyAlignment="1" applyProtection="1">
      <alignment horizontal="left"/>
      <protection/>
    </xf>
    <xf numFmtId="172" fontId="5" fillId="34" borderId="10" xfId="0" applyNumberFormat="1" applyFont="1" applyFill="1" applyBorder="1" applyAlignment="1" applyProtection="1">
      <alignment horizontal="right"/>
      <protection/>
    </xf>
    <xf numFmtId="0" fontId="3" fillId="34" borderId="0" xfId="0" applyFont="1" applyFill="1" applyAlignment="1">
      <alignment/>
    </xf>
    <xf numFmtId="0" fontId="1" fillId="0" borderId="0" xfId="0" applyFont="1" applyAlignment="1">
      <alignment vertical="center" wrapText="1"/>
    </xf>
    <xf numFmtId="49" fontId="3" fillId="0" borderId="12" xfId="0" applyNumberFormat="1" applyFont="1" applyBorder="1" applyAlignment="1" applyProtection="1">
      <alignment horizontal="center" vertical="top" wrapText="1"/>
      <protection/>
    </xf>
    <xf numFmtId="49" fontId="3" fillId="0" borderId="12" xfId="0" applyNumberFormat="1" applyFont="1" applyBorder="1" applyAlignment="1" applyProtection="1">
      <alignment horizontal="left" vertical="top" wrapText="1"/>
      <protection/>
    </xf>
    <xf numFmtId="172" fontId="3" fillId="0" borderId="12" xfId="0" applyNumberFormat="1" applyFont="1" applyBorder="1" applyAlignment="1" applyProtection="1">
      <alignment horizontal="right" vertical="top" wrapText="1"/>
      <protection/>
    </xf>
    <xf numFmtId="0" fontId="3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9.75390625" style="1" customWidth="1"/>
    <col min="2" max="2" width="10.125" style="2" customWidth="1"/>
    <col min="3" max="3" width="71.125" style="1" customWidth="1"/>
    <col min="4" max="6" width="17.75390625" style="1" customWidth="1"/>
    <col min="7" max="16384" width="9.125" style="1" customWidth="1"/>
  </cols>
  <sheetData>
    <row r="1" spans="3:6" ht="125.25" customHeight="1">
      <c r="C1" s="28"/>
      <c r="D1" s="33" t="s">
        <v>111</v>
      </c>
      <c r="E1" s="33"/>
      <c r="F1" s="33"/>
    </row>
    <row r="2" ht="12.75" customHeight="1"/>
    <row r="3" ht="3" customHeight="1"/>
    <row r="4" spans="1:6" ht="59.25" customHeight="1">
      <c r="A4" s="34" t="s">
        <v>67</v>
      </c>
      <c r="B4" s="34"/>
      <c r="C4" s="34"/>
      <c r="D4" s="34"/>
      <c r="E4" s="34"/>
      <c r="F4" s="34"/>
    </row>
    <row r="5" spans="1:6" ht="18.75">
      <c r="A5" s="3"/>
      <c r="B5" s="3"/>
      <c r="C5" s="3"/>
      <c r="D5" s="4"/>
      <c r="E5" s="4"/>
      <c r="F5" s="4" t="s">
        <v>1</v>
      </c>
    </row>
    <row r="6" spans="1:6" ht="45" customHeight="1">
      <c r="A6" s="32" t="s">
        <v>0</v>
      </c>
      <c r="B6" s="32"/>
      <c r="C6" s="32"/>
      <c r="D6" s="7" t="s">
        <v>68</v>
      </c>
      <c r="E6" s="7" t="s">
        <v>64</v>
      </c>
      <c r="F6" s="7" t="s">
        <v>69</v>
      </c>
    </row>
    <row r="7" spans="1:6" s="27" customFormat="1" ht="15.75">
      <c r="A7" s="24" t="s">
        <v>2</v>
      </c>
      <c r="B7" s="24" t="s">
        <v>3</v>
      </c>
      <c r="C7" s="25"/>
      <c r="D7" s="26">
        <f>D8+D48+D57+D70+D79+D82</f>
        <v>7471.7</v>
      </c>
      <c r="E7" s="26">
        <f>F7-D7</f>
        <v>304.6999999999998</v>
      </c>
      <c r="F7" s="26">
        <f>F8+F48+F57+F70+F79+F82</f>
        <v>7776.4</v>
      </c>
    </row>
    <row r="8" spans="1:6" s="19" customFormat="1" ht="15.75">
      <c r="A8" s="16" t="s">
        <v>4</v>
      </c>
      <c r="B8" s="16"/>
      <c r="C8" s="17" t="s">
        <v>5</v>
      </c>
      <c r="D8" s="18">
        <f>D9+D13+D15+D39+D42+D44</f>
        <v>5064.4</v>
      </c>
      <c r="E8" s="18">
        <f aca="true" t="shared" si="0" ref="E8:E84">F8-D8</f>
        <v>-466.7999999999993</v>
      </c>
      <c r="F8" s="18">
        <f>F9+F13+F15+F39+F42+F44</f>
        <v>4597.6</v>
      </c>
    </row>
    <row r="9" spans="1:6" s="23" customFormat="1" ht="31.5">
      <c r="A9" s="20" t="s">
        <v>6</v>
      </c>
      <c r="B9" s="20"/>
      <c r="C9" s="21" t="s">
        <v>7</v>
      </c>
      <c r="D9" s="22">
        <f>SUM(D10:D12)</f>
        <v>497.9</v>
      </c>
      <c r="E9" s="22">
        <f t="shared" si="0"/>
        <v>-38</v>
      </c>
      <c r="F9" s="22">
        <f>SUM(F10:F12)</f>
        <v>459.9</v>
      </c>
    </row>
    <row r="10" spans="1:6" s="12" customFormat="1" ht="15.75">
      <c r="A10" s="13" t="s">
        <v>6</v>
      </c>
      <c r="B10" s="13" t="s">
        <v>8</v>
      </c>
      <c r="C10" s="14" t="s">
        <v>9</v>
      </c>
      <c r="D10" s="15">
        <v>344.9</v>
      </c>
      <c r="E10" s="15">
        <f t="shared" si="0"/>
        <v>0</v>
      </c>
      <c r="F10" s="15">
        <v>344.9</v>
      </c>
    </row>
    <row r="11" spans="1:6" s="12" customFormat="1" ht="15.75">
      <c r="A11" s="13" t="s">
        <v>6</v>
      </c>
      <c r="B11" s="13" t="s">
        <v>65</v>
      </c>
      <c r="C11" s="14" t="s">
        <v>70</v>
      </c>
      <c r="D11" s="15">
        <v>15</v>
      </c>
      <c r="E11" s="15">
        <f t="shared" si="0"/>
        <v>0</v>
      </c>
      <c r="F11" s="15">
        <v>15</v>
      </c>
    </row>
    <row r="12" spans="1:6" s="12" customFormat="1" ht="15.75">
      <c r="A12" s="13" t="s">
        <v>6</v>
      </c>
      <c r="B12" s="13" t="s">
        <v>10</v>
      </c>
      <c r="C12" s="14" t="s">
        <v>11</v>
      </c>
      <c r="D12" s="15">
        <v>138</v>
      </c>
      <c r="E12" s="15">
        <f t="shared" si="0"/>
        <v>-38</v>
      </c>
      <c r="F12" s="15">
        <v>100</v>
      </c>
    </row>
    <row r="13" spans="1:6" s="23" customFormat="1" ht="48" customHeight="1">
      <c r="A13" s="20" t="s">
        <v>12</v>
      </c>
      <c r="B13" s="20"/>
      <c r="C13" s="21" t="s">
        <v>13</v>
      </c>
      <c r="D13" s="22">
        <f>SUM(D14:D14)</f>
        <v>0.5</v>
      </c>
      <c r="E13" s="22">
        <f t="shared" si="0"/>
        <v>0</v>
      </c>
      <c r="F13" s="22">
        <f>SUM(F14:F14)</f>
        <v>0.5</v>
      </c>
    </row>
    <row r="14" spans="1:6" s="12" customFormat="1" ht="31.5">
      <c r="A14" s="13" t="s">
        <v>12</v>
      </c>
      <c r="B14" s="13" t="s">
        <v>72</v>
      </c>
      <c r="C14" s="14" t="s">
        <v>71</v>
      </c>
      <c r="D14" s="15">
        <v>0.5</v>
      </c>
      <c r="E14" s="15">
        <f t="shared" si="0"/>
        <v>0</v>
      </c>
      <c r="F14" s="15">
        <v>0.5</v>
      </c>
    </row>
    <row r="15" spans="1:6" s="23" customFormat="1" ht="47.25">
      <c r="A15" s="20" t="s">
        <v>14</v>
      </c>
      <c r="B15" s="20"/>
      <c r="C15" s="21" t="s">
        <v>15</v>
      </c>
      <c r="D15" s="22">
        <f>SUM(D16:D38)</f>
        <v>3783.3</v>
      </c>
      <c r="E15" s="22">
        <f t="shared" si="0"/>
        <v>-455.4000000000001</v>
      </c>
      <c r="F15" s="22">
        <f>SUM(F16:F38)</f>
        <v>3327.9</v>
      </c>
    </row>
    <row r="16" spans="1:6" s="12" customFormat="1" ht="15.75">
      <c r="A16" s="13" t="s">
        <v>14</v>
      </c>
      <c r="B16" s="13" t="s">
        <v>8</v>
      </c>
      <c r="C16" s="14" t="s">
        <v>9</v>
      </c>
      <c r="D16" s="15">
        <v>2254.4</v>
      </c>
      <c r="E16" s="15">
        <f t="shared" si="0"/>
        <v>-537.9000000000001</v>
      </c>
      <c r="F16" s="15">
        <v>1716.5</v>
      </c>
    </row>
    <row r="17" spans="1:6" s="12" customFormat="1" ht="15.75">
      <c r="A17" s="13" t="s">
        <v>14</v>
      </c>
      <c r="B17" s="13" t="s">
        <v>10</v>
      </c>
      <c r="C17" s="14" t="s">
        <v>11</v>
      </c>
      <c r="D17" s="15">
        <v>803</v>
      </c>
      <c r="E17" s="15">
        <f t="shared" si="0"/>
        <v>-255.5</v>
      </c>
      <c r="F17" s="15">
        <v>547.5</v>
      </c>
    </row>
    <row r="18" spans="1:6" s="12" customFormat="1" ht="15.75">
      <c r="A18" s="13" t="s">
        <v>14</v>
      </c>
      <c r="B18" s="13" t="s">
        <v>73</v>
      </c>
      <c r="C18" s="14" t="s">
        <v>74</v>
      </c>
      <c r="D18" s="15">
        <v>10</v>
      </c>
      <c r="E18" s="15">
        <f t="shared" si="0"/>
        <v>0</v>
      </c>
      <c r="F18" s="15">
        <v>10</v>
      </c>
    </row>
    <row r="19" spans="1:6" s="12" customFormat="1" ht="15.75">
      <c r="A19" s="13" t="s">
        <v>14</v>
      </c>
      <c r="B19" s="13" t="s">
        <v>16</v>
      </c>
      <c r="C19" s="14" t="s">
        <v>17</v>
      </c>
      <c r="D19" s="15">
        <v>16</v>
      </c>
      <c r="E19" s="15">
        <f t="shared" si="0"/>
        <v>0</v>
      </c>
      <c r="F19" s="15">
        <v>16</v>
      </c>
    </row>
    <row r="20" spans="1:6" s="12" customFormat="1" ht="31.5">
      <c r="A20" s="13" t="s">
        <v>14</v>
      </c>
      <c r="B20" s="13" t="s">
        <v>20</v>
      </c>
      <c r="C20" s="14" t="s">
        <v>97</v>
      </c>
      <c r="D20" s="15">
        <v>1.1</v>
      </c>
      <c r="E20" s="15">
        <f t="shared" si="0"/>
        <v>0</v>
      </c>
      <c r="F20" s="15">
        <v>1.1</v>
      </c>
    </row>
    <row r="21" spans="1:6" s="12" customFormat="1" ht="15.75">
      <c r="A21" s="13" t="s">
        <v>14</v>
      </c>
      <c r="B21" s="13" t="s">
        <v>18</v>
      </c>
      <c r="C21" s="14" t="s">
        <v>19</v>
      </c>
      <c r="D21" s="15">
        <v>420.6</v>
      </c>
      <c r="E21" s="15">
        <f t="shared" si="0"/>
        <v>288.1</v>
      </c>
      <c r="F21" s="15">
        <v>708.7</v>
      </c>
    </row>
    <row r="22" spans="1:6" s="12" customFormat="1" ht="15.75" hidden="1">
      <c r="A22" s="13" t="s">
        <v>14</v>
      </c>
      <c r="B22" s="13" t="s">
        <v>75</v>
      </c>
      <c r="C22" s="14" t="s">
        <v>21</v>
      </c>
      <c r="D22" s="15">
        <v>0</v>
      </c>
      <c r="E22" s="15">
        <f t="shared" si="0"/>
        <v>0</v>
      </c>
      <c r="F22" s="15"/>
    </row>
    <row r="23" spans="1:6" s="12" customFormat="1" ht="15.75">
      <c r="A23" s="13" t="s">
        <v>14</v>
      </c>
      <c r="B23" s="13" t="s">
        <v>103</v>
      </c>
      <c r="C23" s="14" t="s">
        <v>104</v>
      </c>
      <c r="D23" s="15">
        <v>0</v>
      </c>
      <c r="E23" s="15">
        <f t="shared" si="0"/>
        <v>12</v>
      </c>
      <c r="F23" s="15">
        <v>12</v>
      </c>
    </row>
    <row r="24" spans="1:6" s="12" customFormat="1" ht="15.75">
      <c r="A24" s="13" t="s">
        <v>14</v>
      </c>
      <c r="B24" s="13" t="s">
        <v>105</v>
      </c>
      <c r="C24" s="14" t="s">
        <v>106</v>
      </c>
      <c r="D24" s="15">
        <v>0</v>
      </c>
      <c r="E24" s="15">
        <f t="shared" si="0"/>
        <v>3.2</v>
      </c>
      <c r="F24" s="15">
        <v>3.2</v>
      </c>
    </row>
    <row r="25" spans="1:6" s="12" customFormat="1" ht="15.75">
      <c r="A25" s="13" t="s">
        <v>14</v>
      </c>
      <c r="B25" s="13" t="s">
        <v>76</v>
      </c>
      <c r="C25" s="14" t="s">
        <v>22</v>
      </c>
      <c r="D25" s="15">
        <v>10</v>
      </c>
      <c r="E25" s="15">
        <f t="shared" si="0"/>
        <v>0</v>
      </c>
      <c r="F25" s="15">
        <v>10</v>
      </c>
    </row>
    <row r="26" spans="1:6" s="12" customFormat="1" ht="15.75">
      <c r="A26" s="13" t="s">
        <v>14</v>
      </c>
      <c r="B26" s="13" t="s">
        <v>98</v>
      </c>
      <c r="C26" s="14" t="s">
        <v>99</v>
      </c>
      <c r="D26" s="15">
        <v>15.6</v>
      </c>
      <c r="E26" s="15">
        <f t="shared" si="0"/>
        <v>0</v>
      </c>
      <c r="F26" s="15">
        <v>15.6</v>
      </c>
    </row>
    <row r="27" spans="1:6" s="12" customFormat="1" ht="15.75">
      <c r="A27" s="13" t="s">
        <v>14</v>
      </c>
      <c r="B27" s="13" t="s">
        <v>100</v>
      </c>
      <c r="C27" s="14" t="s">
        <v>101</v>
      </c>
      <c r="D27" s="15">
        <v>4.8</v>
      </c>
      <c r="E27" s="15">
        <f t="shared" si="0"/>
        <v>0</v>
      </c>
      <c r="F27" s="15">
        <v>4.8</v>
      </c>
    </row>
    <row r="28" spans="1:6" s="12" customFormat="1" ht="31.5">
      <c r="A28" s="13" t="s">
        <v>14</v>
      </c>
      <c r="B28" s="13" t="s">
        <v>23</v>
      </c>
      <c r="C28" s="14" t="s">
        <v>24</v>
      </c>
      <c r="D28" s="15">
        <v>60.8</v>
      </c>
      <c r="E28" s="15">
        <f t="shared" si="0"/>
        <v>0</v>
      </c>
      <c r="F28" s="15">
        <v>60.8</v>
      </c>
    </row>
    <row r="29" spans="1:6" s="12" customFormat="1" ht="15.75">
      <c r="A29" s="13" t="s">
        <v>14</v>
      </c>
      <c r="B29" s="13" t="s">
        <v>91</v>
      </c>
      <c r="C29" s="14" t="s">
        <v>92</v>
      </c>
      <c r="D29" s="15">
        <v>0.6</v>
      </c>
      <c r="E29" s="15">
        <f t="shared" si="0"/>
        <v>34.6</v>
      </c>
      <c r="F29" s="15">
        <v>35.2</v>
      </c>
    </row>
    <row r="30" spans="1:6" s="12" customFormat="1" ht="15.75">
      <c r="A30" s="13" t="s">
        <v>14</v>
      </c>
      <c r="B30" s="13" t="s">
        <v>77</v>
      </c>
      <c r="C30" s="14" t="s">
        <v>25</v>
      </c>
      <c r="D30" s="15">
        <v>2.5</v>
      </c>
      <c r="E30" s="15">
        <f t="shared" si="0"/>
        <v>0</v>
      </c>
      <c r="F30" s="15">
        <v>2.5</v>
      </c>
    </row>
    <row r="31" spans="1:6" s="12" customFormat="1" ht="31.5">
      <c r="A31" s="13" t="s">
        <v>14</v>
      </c>
      <c r="B31" s="13" t="s">
        <v>107</v>
      </c>
      <c r="C31" s="14" t="s">
        <v>108</v>
      </c>
      <c r="D31" s="15">
        <v>0</v>
      </c>
      <c r="E31" s="15">
        <f t="shared" si="0"/>
        <v>2</v>
      </c>
      <c r="F31" s="15">
        <v>2</v>
      </c>
    </row>
    <row r="32" spans="1:6" s="12" customFormat="1" ht="31.5">
      <c r="A32" s="13" t="s">
        <v>14</v>
      </c>
      <c r="B32" s="13" t="s">
        <v>72</v>
      </c>
      <c r="C32" s="14" t="s">
        <v>71</v>
      </c>
      <c r="D32" s="15">
        <v>0.5</v>
      </c>
      <c r="E32" s="15">
        <f t="shared" si="0"/>
        <v>0</v>
      </c>
      <c r="F32" s="15">
        <v>0.5</v>
      </c>
    </row>
    <row r="33" spans="1:6" s="12" customFormat="1" ht="15.75">
      <c r="A33" s="13" t="s">
        <v>14</v>
      </c>
      <c r="B33" s="13" t="s">
        <v>78</v>
      </c>
      <c r="C33" s="14" t="s">
        <v>79</v>
      </c>
      <c r="D33" s="15">
        <v>34.4</v>
      </c>
      <c r="E33" s="15">
        <f t="shared" si="0"/>
        <v>-29.4</v>
      </c>
      <c r="F33" s="15">
        <v>5</v>
      </c>
    </row>
    <row r="34" spans="1:6" s="12" customFormat="1" ht="31.5">
      <c r="A34" s="13" t="s">
        <v>14</v>
      </c>
      <c r="B34" s="13" t="s">
        <v>109</v>
      </c>
      <c r="C34" s="14" t="s">
        <v>110</v>
      </c>
      <c r="D34" s="15">
        <v>0</v>
      </c>
      <c r="E34" s="15">
        <f t="shared" si="0"/>
        <v>27.5</v>
      </c>
      <c r="F34" s="15">
        <v>27.5</v>
      </c>
    </row>
    <row r="35" spans="1:6" s="12" customFormat="1" ht="15.75">
      <c r="A35" s="13" t="s">
        <v>14</v>
      </c>
      <c r="B35" s="13" t="s">
        <v>80</v>
      </c>
      <c r="C35" s="14" t="s">
        <v>81</v>
      </c>
      <c r="D35" s="15">
        <v>95</v>
      </c>
      <c r="E35" s="15">
        <f t="shared" si="0"/>
        <v>0</v>
      </c>
      <c r="F35" s="15">
        <v>95</v>
      </c>
    </row>
    <row r="36" spans="1:6" s="12" customFormat="1" ht="15.75">
      <c r="A36" s="29" t="s">
        <v>14</v>
      </c>
      <c r="B36" s="29" t="s">
        <v>82</v>
      </c>
      <c r="C36" s="30" t="s">
        <v>83</v>
      </c>
      <c r="D36" s="31">
        <v>40</v>
      </c>
      <c r="E36" s="31">
        <f t="shared" si="0"/>
        <v>0</v>
      </c>
      <c r="F36" s="31">
        <v>40</v>
      </c>
    </row>
    <row r="37" spans="1:6" s="12" customFormat="1" ht="15.75">
      <c r="A37" s="29" t="s">
        <v>14</v>
      </c>
      <c r="B37" s="29" t="s">
        <v>84</v>
      </c>
      <c r="C37" s="30" t="s">
        <v>85</v>
      </c>
      <c r="D37" s="31">
        <v>10</v>
      </c>
      <c r="E37" s="31">
        <f t="shared" si="0"/>
        <v>0</v>
      </c>
      <c r="F37" s="31">
        <v>10</v>
      </c>
    </row>
    <row r="38" spans="1:6" s="12" customFormat="1" ht="16.5" customHeight="1">
      <c r="A38" s="29" t="s">
        <v>14</v>
      </c>
      <c r="B38" s="29" t="s">
        <v>86</v>
      </c>
      <c r="C38" s="30" t="s">
        <v>87</v>
      </c>
      <c r="D38" s="31">
        <v>4</v>
      </c>
      <c r="E38" s="31">
        <f t="shared" si="0"/>
        <v>0</v>
      </c>
      <c r="F38" s="31">
        <v>4</v>
      </c>
    </row>
    <row r="39" spans="1:6" s="23" customFormat="1" ht="47.25">
      <c r="A39" s="20" t="s">
        <v>26</v>
      </c>
      <c r="B39" s="20"/>
      <c r="C39" s="21" t="s">
        <v>27</v>
      </c>
      <c r="D39" s="22">
        <f>SUM(D40:D41)</f>
        <v>759</v>
      </c>
      <c r="E39" s="22">
        <f t="shared" si="0"/>
        <v>26.600000000000023</v>
      </c>
      <c r="F39" s="22">
        <f>SUM(F40:F41)</f>
        <v>785.6</v>
      </c>
    </row>
    <row r="40" spans="1:6" s="12" customFormat="1" ht="31.5">
      <c r="A40" s="13" t="s">
        <v>26</v>
      </c>
      <c r="B40" s="13" t="s">
        <v>28</v>
      </c>
      <c r="C40" s="14" t="s">
        <v>29</v>
      </c>
      <c r="D40" s="15">
        <v>712.4</v>
      </c>
      <c r="E40" s="15">
        <f t="shared" si="0"/>
        <v>0</v>
      </c>
      <c r="F40" s="15">
        <v>712.4</v>
      </c>
    </row>
    <row r="41" spans="1:6" s="12" customFormat="1" ht="31.5">
      <c r="A41" s="13" t="s">
        <v>26</v>
      </c>
      <c r="B41" s="13" t="s">
        <v>30</v>
      </c>
      <c r="C41" s="14" t="s">
        <v>31</v>
      </c>
      <c r="D41" s="15">
        <v>46.6</v>
      </c>
      <c r="E41" s="15">
        <f t="shared" si="0"/>
        <v>26.6</v>
      </c>
      <c r="F41" s="15">
        <v>73.2</v>
      </c>
    </row>
    <row r="42" spans="1:6" s="23" customFormat="1" ht="15.75">
      <c r="A42" s="20" t="s">
        <v>32</v>
      </c>
      <c r="B42" s="20"/>
      <c r="C42" s="21" t="s">
        <v>33</v>
      </c>
      <c r="D42" s="22">
        <f>D43</f>
        <v>10</v>
      </c>
      <c r="E42" s="22">
        <f t="shared" si="0"/>
        <v>0</v>
      </c>
      <c r="F42" s="22">
        <f>F43</f>
        <v>10</v>
      </c>
    </row>
    <row r="43" spans="1:6" s="12" customFormat="1" ht="15.75">
      <c r="A43" s="13" t="s">
        <v>32</v>
      </c>
      <c r="B43" s="13" t="s">
        <v>88</v>
      </c>
      <c r="C43" s="14" t="s">
        <v>34</v>
      </c>
      <c r="D43" s="15">
        <v>10</v>
      </c>
      <c r="E43" s="15">
        <f t="shared" si="0"/>
        <v>0</v>
      </c>
      <c r="F43" s="15">
        <v>10</v>
      </c>
    </row>
    <row r="44" spans="1:6" s="23" customFormat="1" ht="15.75">
      <c r="A44" s="20" t="s">
        <v>35</v>
      </c>
      <c r="B44" s="20"/>
      <c r="C44" s="21" t="s">
        <v>36</v>
      </c>
      <c r="D44" s="22">
        <f>SUM(D45:D47)</f>
        <v>13.7</v>
      </c>
      <c r="E44" s="22">
        <f t="shared" si="0"/>
        <v>0</v>
      </c>
      <c r="F44" s="22">
        <f>SUM(F45:F47)</f>
        <v>13.7</v>
      </c>
    </row>
    <row r="45" spans="1:6" s="12" customFormat="1" ht="15.75">
      <c r="A45" s="13" t="s">
        <v>35</v>
      </c>
      <c r="B45" s="13" t="s">
        <v>77</v>
      </c>
      <c r="C45" s="14" t="s">
        <v>25</v>
      </c>
      <c r="D45" s="15">
        <v>11.5</v>
      </c>
      <c r="E45" s="15">
        <f t="shared" si="0"/>
        <v>0</v>
      </c>
      <c r="F45" s="15">
        <v>11.5</v>
      </c>
    </row>
    <row r="46" spans="1:6" s="12" customFormat="1" ht="15.75">
      <c r="A46" s="13" t="s">
        <v>35</v>
      </c>
      <c r="B46" s="13" t="s">
        <v>89</v>
      </c>
      <c r="C46" s="14" t="s">
        <v>37</v>
      </c>
      <c r="D46" s="15">
        <v>1.5</v>
      </c>
      <c r="E46" s="15">
        <f t="shared" si="0"/>
        <v>0</v>
      </c>
      <c r="F46" s="15">
        <v>1.5</v>
      </c>
    </row>
    <row r="47" spans="1:6" s="12" customFormat="1" ht="15.75">
      <c r="A47" s="13" t="s">
        <v>35</v>
      </c>
      <c r="B47" s="13" t="s">
        <v>84</v>
      </c>
      <c r="C47" s="14" t="s">
        <v>90</v>
      </c>
      <c r="D47" s="15">
        <v>0.7</v>
      </c>
      <c r="E47" s="15">
        <f t="shared" si="0"/>
        <v>0</v>
      </c>
      <c r="F47" s="15">
        <v>0.7</v>
      </c>
    </row>
    <row r="48" spans="1:6" s="19" customFormat="1" ht="15.75">
      <c r="A48" s="16" t="s">
        <v>38</v>
      </c>
      <c r="B48" s="16"/>
      <c r="C48" s="17" t="s">
        <v>39</v>
      </c>
      <c r="D48" s="18">
        <f>D49</f>
        <v>138.20000000000002</v>
      </c>
      <c r="E48" s="18">
        <f t="shared" si="0"/>
        <v>0</v>
      </c>
      <c r="F48" s="18">
        <f>F49</f>
        <v>138.20000000000002</v>
      </c>
    </row>
    <row r="49" spans="1:6" s="23" customFormat="1" ht="15.75">
      <c r="A49" s="20" t="s">
        <v>40</v>
      </c>
      <c r="B49" s="20"/>
      <c r="C49" s="21" t="s">
        <v>41</v>
      </c>
      <c r="D49" s="22">
        <f>SUM(D50:D56)</f>
        <v>138.20000000000002</v>
      </c>
      <c r="E49" s="22">
        <f t="shared" si="0"/>
        <v>0</v>
      </c>
      <c r="F49" s="22">
        <f>SUM(F50:F56)</f>
        <v>138.20000000000002</v>
      </c>
    </row>
    <row r="50" spans="1:6" s="12" customFormat="1" ht="15.75">
      <c r="A50" s="13" t="s">
        <v>40</v>
      </c>
      <c r="B50" s="13" t="s">
        <v>8</v>
      </c>
      <c r="C50" s="14" t="s">
        <v>9</v>
      </c>
      <c r="D50" s="15">
        <v>97.4</v>
      </c>
      <c r="E50" s="15">
        <f t="shared" si="0"/>
        <v>0</v>
      </c>
      <c r="F50" s="15">
        <v>97.4</v>
      </c>
    </row>
    <row r="51" spans="1:6" s="12" customFormat="1" ht="15.75">
      <c r="A51" s="13" t="s">
        <v>40</v>
      </c>
      <c r="B51" s="13" t="s">
        <v>10</v>
      </c>
      <c r="C51" s="14" t="s">
        <v>11</v>
      </c>
      <c r="D51" s="15">
        <v>29.7</v>
      </c>
      <c r="E51" s="15">
        <f t="shared" si="0"/>
        <v>0</v>
      </c>
      <c r="F51" s="15">
        <v>29.7</v>
      </c>
    </row>
    <row r="52" spans="1:6" s="12" customFormat="1" ht="15.75">
      <c r="A52" s="29" t="s">
        <v>40</v>
      </c>
      <c r="B52" s="29" t="s">
        <v>105</v>
      </c>
      <c r="C52" s="30" t="s">
        <v>106</v>
      </c>
      <c r="D52" s="31">
        <v>0</v>
      </c>
      <c r="E52" s="15">
        <f t="shared" si="0"/>
        <v>0.8</v>
      </c>
      <c r="F52" s="31">
        <v>0.8</v>
      </c>
    </row>
    <row r="53" spans="1:6" s="12" customFormat="1" ht="15.75">
      <c r="A53" s="29" t="s">
        <v>40</v>
      </c>
      <c r="B53" s="29" t="s">
        <v>91</v>
      </c>
      <c r="C53" s="30" t="s">
        <v>92</v>
      </c>
      <c r="D53" s="31">
        <v>1</v>
      </c>
      <c r="E53" s="15">
        <f t="shared" si="0"/>
        <v>0</v>
      </c>
      <c r="F53" s="31">
        <v>1</v>
      </c>
    </row>
    <row r="54" spans="1:6" s="12" customFormat="1" ht="15.75">
      <c r="A54" s="29" t="s">
        <v>40</v>
      </c>
      <c r="B54" s="29" t="s">
        <v>82</v>
      </c>
      <c r="C54" s="30" t="s">
        <v>83</v>
      </c>
      <c r="D54" s="31">
        <v>1</v>
      </c>
      <c r="E54" s="15">
        <f t="shared" si="0"/>
        <v>0</v>
      </c>
      <c r="F54" s="31">
        <v>1</v>
      </c>
    </row>
    <row r="55" spans="1:6" s="12" customFormat="1" ht="15.75">
      <c r="A55" s="29" t="s">
        <v>40</v>
      </c>
      <c r="B55" s="29" t="s">
        <v>84</v>
      </c>
      <c r="C55" s="30" t="s">
        <v>90</v>
      </c>
      <c r="D55" s="31">
        <v>2</v>
      </c>
      <c r="E55" s="15">
        <f t="shared" si="0"/>
        <v>0</v>
      </c>
      <c r="F55" s="31">
        <v>2</v>
      </c>
    </row>
    <row r="56" spans="1:6" s="12" customFormat="1" ht="15.75">
      <c r="A56" s="29" t="s">
        <v>40</v>
      </c>
      <c r="B56" s="29" t="s">
        <v>86</v>
      </c>
      <c r="C56" s="30" t="s">
        <v>93</v>
      </c>
      <c r="D56" s="31">
        <v>7.1</v>
      </c>
      <c r="E56" s="15">
        <f t="shared" si="0"/>
        <v>-0.7999999999999998</v>
      </c>
      <c r="F56" s="31">
        <v>6.3</v>
      </c>
    </row>
    <row r="57" spans="1:6" s="19" customFormat="1" ht="15.75">
      <c r="A57" s="16" t="s">
        <v>42</v>
      </c>
      <c r="B57" s="16"/>
      <c r="C57" s="17" t="s">
        <v>43</v>
      </c>
      <c r="D57" s="18">
        <f>D58+D63</f>
        <v>1064</v>
      </c>
      <c r="E57" s="18">
        <f t="shared" si="0"/>
        <v>845.0999999999999</v>
      </c>
      <c r="F57" s="18">
        <f>F58+F63</f>
        <v>1909.1</v>
      </c>
    </row>
    <row r="58" spans="1:6" s="23" customFormat="1" ht="15.75">
      <c r="A58" s="20" t="s">
        <v>44</v>
      </c>
      <c r="B58" s="20"/>
      <c r="C58" s="21" t="s">
        <v>45</v>
      </c>
      <c r="D58" s="22">
        <f>SUM(D59:D62)</f>
        <v>132.4</v>
      </c>
      <c r="E58" s="22">
        <f t="shared" si="0"/>
        <v>0</v>
      </c>
      <c r="F58" s="22">
        <f>SUM(F59:F62)</f>
        <v>132.4</v>
      </c>
    </row>
    <row r="59" spans="1:6" s="12" customFormat="1" ht="15.75">
      <c r="A59" s="13" t="s">
        <v>44</v>
      </c>
      <c r="B59" s="13" t="s">
        <v>8</v>
      </c>
      <c r="C59" s="14" t="s">
        <v>9</v>
      </c>
      <c r="D59" s="15">
        <v>95.8</v>
      </c>
      <c r="E59" s="15">
        <f t="shared" si="0"/>
        <v>0</v>
      </c>
      <c r="F59" s="15">
        <v>95.8</v>
      </c>
    </row>
    <row r="60" spans="1:6" s="12" customFormat="1" ht="15.75">
      <c r="A60" s="13" t="s">
        <v>44</v>
      </c>
      <c r="B60" s="13" t="s">
        <v>10</v>
      </c>
      <c r="C60" s="14" t="s">
        <v>11</v>
      </c>
      <c r="D60" s="15">
        <v>29.3</v>
      </c>
      <c r="E60" s="15">
        <f t="shared" si="0"/>
        <v>0</v>
      </c>
      <c r="F60" s="15">
        <v>29.3</v>
      </c>
    </row>
    <row r="61" spans="1:6" s="12" customFormat="1" ht="15.75">
      <c r="A61" s="13" t="s">
        <v>44</v>
      </c>
      <c r="B61" s="13" t="s">
        <v>91</v>
      </c>
      <c r="C61" s="14" t="s">
        <v>92</v>
      </c>
      <c r="D61" s="15">
        <v>1</v>
      </c>
      <c r="E61" s="15">
        <f t="shared" si="0"/>
        <v>0</v>
      </c>
      <c r="F61" s="15">
        <v>1</v>
      </c>
    </row>
    <row r="62" spans="1:6" s="12" customFormat="1" ht="15.75">
      <c r="A62" s="13" t="s">
        <v>44</v>
      </c>
      <c r="B62" s="13" t="s">
        <v>84</v>
      </c>
      <c r="C62" s="14" t="s">
        <v>90</v>
      </c>
      <c r="D62" s="15">
        <v>6.3</v>
      </c>
      <c r="E62" s="15">
        <f t="shared" si="0"/>
        <v>0</v>
      </c>
      <c r="F62" s="15">
        <v>6.3</v>
      </c>
    </row>
    <row r="63" spans="1:6" s="23" customFormat="1" ht="15.75">
      <c r="A63" s="20" t="s">
        <v>46</v>
      </c>
      <c r="B63" s="20"/>
      <c r="C63" s="21" t="s">
        <v>47</v>
      </c>
      <c r="D63" s="22">
        <f>SUM(D64:D69)</f>
        <v>931.6</v>
      </c>
      <c r="E63" s="22">
        <f t="shared" si="0"/>
        <v>845.0999999999998</v>
      </c>
      <c r="F63" s="22">
        <f>SUM(F64:F69)</f>
        <v>1776.6999999999998</v>
      </c>
    </row>
    <row r="64" spans="1:6" s="12" customFormat="1" ht="15.75">
      <c r="A64" s="13" t="s">
        <v>46</v>
      </c>
      <c r="B64" s="13" t="s">
        <v>18</v>
      </c>
      <c r="C64" s="14" t="s">
        <v>19</v>
      </c>
      <c r="D64" s="15">
        <v>245</v>
      </c>
      <c r="E64" s="15">
        <f t="shared" si="0"/>
        <v>0</v>
      </c>
      <c r="F64" s="15">
        <v>245</v>
      </c>
    </row>
    <row r="65" spans="1:6" s="12" customFormat="1" ht="31.5">
      <c r="A65" s="13" t="s">
        <v>46</v>
      </c>
      <c r="B65" s="13" t="s">
        <v>48</v>
      </c>
      <c r="C65" s="14" t="s">
        <v>49</v>
      </c>
      <c r="D65" s="15">
        <v>30</v>
      </c>
      <c r="E65" s="15">
        <f t="shared" si="0"/>
        <v>0</v>
      </c>
      <c r="F65" s="15">
        <v>30</v>
      </c>
    </row>
    <row r="66" spans="1:6" s="12" customFormat="1" ht="15.75">
      <c r="A66" s="13" t="s">
        <v>46</v>
      </c>
      <c r="B66" s="13" t="s">
        <v>75</v>
      </c>
      <c r="C66" s="14" t="s">
        <v>21</v>
      </c>
      <c r="D66" s="15">
        <v>583</v>
      </c>
      <c r="E66" s="15">
        <f t="shared" si="0"/>
        <v>646.8</v>
      </c>
      <c r="F66" s="15">
        <v>1229.8</v>
      </c>
    </row>
    <row r="67" spans="1:6" s="12" customFormat="1" ht="15.75">
      <c r="A67" s="29" t="s">
        <v>46</v>
      </c>
      <c r="B67" s="29" t="s">
        <v>76</v>
      </c>
      <c r="C67" s="30" t="s">
        <v>22</v>
      </c>
      <c r="D67" s="31">
        <v>17</v>
      </c>
      <c r="E67" s="31">
        <f t="shared" si="0"/>
        <v>20</v>
      </c>
      <c r="F67" s="31">
        <v>37</v>
      </c>
    </row>
    <row r="68" spans="1:6" s="12" customFormat="1" ht="15.75">
      <c r="A68" s="29" t="s">
        <v>46</v>
      </c>
      <c r="B68" s="29" t="s">
        <v>94</v>
      </c>
      <c r="C68" s="30" t="s">
        <v>102</v>
      </c>
      <c r="D68" s="31">
        <v>51.6</v>
      </c>
      <c r="E68" s="31">
        <f t="shared" si="0"/>
        <v>0</v>
      </c>
      <c r="F68" s="31">
        <v>51.6</v>
      </c>
    </row>
    <row r="69" spans="1:6" s="12" customFormat="1" ht="15.75">
      <c r="A69" s="29" t="s">
        <v>46</v>
      </c>
      <c r="B69" s="29" t="s">
        <v>86</v>
      </c>
      <c r="C69" s="30" t="s">
        <v>87</v>
      </c>
      <c r="D69" s="31">
        <v>5</v>
      </c>
      <c r="E69" s="31">
        <f t="shared" si="0"/>
        <v>178.3</v>
      </c>
      <c r="F69" s="31">
        <v>183.3</v>
      </c>
    </row>
    <row r="70" spans="1:6" s="19" customFormat="1" ht="15.75">
      <c r="A70" s="16" t="s">
        <v>50</v>
      </c>
      <c r="B70" s="16"/>
      <c r="C70" s="17" t="s">
        <v>51</v>
      </c>
      <c r="D70" s="18">
        <f>D71</f>
        <v>1070.4</v>
      </c>
      <c r="E70" s="18">
        <f t="shared" si="0"/>
        <v>-88.60000000000002</v>
      </c>
      <c r="F70" s="18">
        <f>F71</f>
        <v>981.8000000000001</v>
      </c>
    </row>
    <row r="71" spans="1:6" s="23" customFormat="1" ht="15.75">
      <c r="A71" s="20" t="s">
        <v>52</v>
      </c>
      <c r="B71" s="20"/>
      <c r="C71" s="21" t="s">
        <v>53</v>
      </c>
      <c r="D71" s="22">
        <f>SUM(D72:D78)</f>
        <v>1070.4</v>
      </c>
      <c r="E71" s="22">
        <f t="shared" si="0"/>
        <v>-88.60000000000002</v>
      </c>
      <c r="F71" s="22">
        <f>SUM(F72:F78)</f>
        <v>981.8000000000001</v>
      </c>
    </row>
    <row r="72" spans="1:6" s="12" customFormat="1" ht="15.75">
      <c r="A72" s="13" t="s">
        <v>52</v>
      </c>
      <c r="B72" s="13" t="s">
        <v>8</v>
      </c>
      <c r="C72" s="14" t="s">
        <v>9</v>
      </c>
      <c r="D72" s="15">
        <v>741.2</v>
      </c>
      <c r="E72" s="15">
        <f t="shared" si="0"/>
        <v>-15.300000000000068</v>
      </c>
      <c r="F72" s="15">
        <v>725.9</v>
      </c>
    </row>
    <row r="73" spans="1:6" s="12" customFormat="1" ht="15.75">
      <c r="A73" s="13" t="s">
        <v>52</v>
      </c>
      <c r="B73" s="13" t="s">
        <v>10</v>
      </c>
      <c r="C73" s="14" t="s">
        <v>11</v>
      </c>
      <c r="D73" s="15">
        <v>265</v>
      </c>
      <c r="E73" s="15">
        <f t="shared" si="0"/>
        <v>-75.69999999999999</v>
      </c>
      <c r="F73" s="15">
        <v>189.3</v>
      </c>
    </row>
    <row r="74" spans="1:6" s="12" customFormat="1" ht="18" customHeight="1">
      <c r="A74" s="13" t="s">
        <v>52</v>
      </c>
      <c r="B74" s="13" t="s">
        <v>73</v>
      </c>
      <c r="C74" s="14" t="s">
        <v>66</v>
      </c>
      <c r="D74" s="15">
        <v>12.7</v>
      </c>
      <c r="E74" s="15">
        <f t="shared" si="0"/>
        <v>0</v>
      </c>
      <c r="F74" s="15">
        <v>12.7</v>
      </c>
    </row>
    <row r="75" spans="1:6" s="12" customFormat="1" ht="18" customHeight="1">
      <c r="A75" s="13" t="s">
        <v>52</v>
      </c>
      <c r="B75" s="13" t="s">
        <v>105</v>
      </c>
      <c r="C75" s="14" t="s">
        <v>106</v>
      </c>
      <c r="D75" s="15">
        <v>0</v>
      </c>
      <c r="E75" s="15">
        <f t="shared" si="0"/>
        <v>2.4</v>
      </c>
      <c r="F75" s="15">
        <v>2.4</v>
      </c>
    </row>
    <row r="76" spans="1:6" s="12" customFormat="1" ht="15.75">
      <c r="A76" s="13" t="s">
        <v>52</v>
      </c>
      <c r="B76" s="13" t="s">
        <v>76</v>
      </c>
      <c r="C76" s="14" t="s">
        <v>22</v>
      </c>
      <c r="D76" s="15">
        <v>10</v>
      </c>
      <c r="E76" s="15">
        <f t="shared" si="0"/>
        <v>0</v>
      </c>
      <c r="F76" s="15">
        <v>10</v>
      </c>
    </row>
    <row r="77" spans="1:6" s="12" customFormat="1" ht="15.75">
      <c r="A77" s="13" t="s">
        <v>52</v>
      </c>
      <c r="B77" s="13" t="s">
        <v>18</v>
      </c>
      <c r="C77" s="14" t="s">
        <v>19</v>
      </c>
      <c r="D77" s="15">
        <v>41</v>
      </c>
      <c r="E77" s="15">
        <f t="shared" si="0"/>
        <v>0</v>
      </c>
      <c r="F77" s="15">
        <v>41</v>
      </c>
    </row>
    <row r="78" spans="1:6" s="12" customFormat="1" ht="31.5">
      <c r="A78" s="13" t="s">
        <v>52</v>
      </c>
      <c r="B78" s="13" t="s">
        <v>72</v>
      </c>
      <c r="C78" s="14" t="s">
        <v>71</v>
      </c>
      <c r="D78" s="15">
        <v>0.5</v>
      </c>
      <c r="E78" s="15">
        <f t="shared" si="0"/>
        <v>0</v>
      </c>
      <c r="F78" s="15">
        <v>0.5</v>
      </c>
    </row>
    <row r="79" spans="1:6" s="19" customFormat="1" ht="15.75">
      <c r="A79" s="16" t="s">
        <v>54</v>
      </c>
      <c r="B79" s="16"/>
      <c r="C79" s="17" t="s">
        <v>55</v>
      </c>
      <c r="D79" s="18">
        <f>D80</f>
        <v>133.7</v>
      </c>
      <c r="E79" s="18">
        <f t="shared" si="0"/>
        <v>15</v>
      </c>
      <c r="F79" s="18">
        <f>F80</f>
        <v>148.7</v>
      </c>
    </row>
    <row r="80" spans="1:6" s="23" customFormat="1" ht="15.75">
      <c r="A80" s="20" t="s">
        <v>56</v>
      </c>
      <c r="B80" s="20"/>
      <c r="C80" s="21" t="s">
        <v>57</v>
      </c>
      <c r="D80" s="22">
        <f>D81</f>
        <v>133.7</v>
      </c>
      <c r="E80" s="22">
        <f t="shared" si="0"/>
        <v>15</v>
      </c>
      <c r="F80" s="22">
        <f>SUM(F81)</f>
        <v>148.7</v>
      </c>
    </row>
    <row r="81" spans="1:6" s="12" customFormat="1" ht="31.5">
      <c r="A81" s="13" t="s">
        <v>56</v>
      </c>
      <c r="B81" s="13" t="s">
        <v>95</v>
      </c>
      <c r="C81" s="14" t="s">
        <v>96</v>
      </c>
      <c r="D81" s="15">
        <v>133.7</v>
      </c>
      <c r="E81" s="15">
        <f t="shared" si="0"/>
        <v>15</v>
      </c>
      <c r="F81" s="15">
        <v>148.7</v>
      </c>
    </row>
    <row r="82" spans="1:6" s="19" customFormat="1" ht="31.5">
      <c r="A82" s="16" t="s">
        <v>58</v>
      </c>
      <c r="B82" s="16"/>
      <c r="C82" s="17" t="s">
        <v>59</v>
      </c>
      <c r="D82" s="18">
        <f>D83</f>
        <v>1</v>
      </c>
      <c r="E82" s="18">
        <f t="shared" si="0"/>
        <v>0</v>
      </c>
      <c r="F82" s="18">
        <f>F83</f>
        <v>1</v>
      </c>
    </row>
    <row r="83" spans="1:6" s="23" customFormat="1" ht="31.5">
      <c r="A83" s="20" t="s">
        <v>60</v>
      </c>
      <c r="B83" s="20"/>
      <c r="C83" s="21" t="s">
        <v>61</v>
      </c>
      <c r="D83" s="22">
        <f>D84</f>
        <v>1</v>
      </c>
      <c r="E83" s="22">
        <f t="shared" si="0"/>
        <v>0</v>
      </c>
      <c r="F83" s="22">
        <f>F84</f>
        <v>1</v>
      </c>
    </row>
    <row r="84" spans="1:6" s="12" customFormat="1" ht="15.75">
      <c r="A84" s="13" t="s">
        <v>60</v>
      </c>
      <c r="B84" s="13" t="s">
        <v>62</v>
      </c>
      <c r="C84" s="14" t="s">
        <v>63</v>
      </c>
      <c r="D84" s="15">
        <v>1</v>
      </c>
      <c r="E84" s="15">
        <f t="shared" si="0"/>
        <v>0</v>
      </c>
      <c r="F84" s="15">
        <v>1</v>
      </c>
    </row>
    <row r="85" s="8" customFormat="1" ht="15.75">
      <c r="B85" s="9"/>
    </row>
    <row r="86" s="8" customFormat="1" ht="15.75">
      <c r="B86" s="9"/>
    </row>
    <row r="87" s="11" customFormat="1" ht="12.75">
      <c r="B87" s="10"/>
    </row>
    <row r="88" s="11" customFormat="1" ht="12.75">
      <c r="B88" s="10"/>
    </row>
    <row r="89" s="11" customFormat="1" ht="12.75">
      <c r="B89" s="10"/>
    </row>
    <row r="90" s="11" customFormat="1" ht="12.75">
      <c r="B90" s="10"/>
    </row>
    <row r="91" s="11" customFormat="1" ht="12.75">
      <c r="B91" s="10"/>
    </row>
    <row r="92" s="11" customFormat="1" ht="12.75">
      <c r="B92" s="10"/>
    </row>
    <row r="93" s="11" customFormat="1" ht="12.75">
      <c r="B93" s="10"/>
    </row>
    <row r="94" s="11" customFormat="1" ht="12.75">
      <c r="B94" s="10"/>
    </row>
    <row r="95" s="11" customFormat="1" ht="12.75">
      <c r="B95" s="10"/>
    </row>
    <row r="96" s="11" customFormat="1" ht="12.75">
      <c r="B96" s="10"/>
    </row>
    <row r="97" s="11" customFormat="1" ht="12.75">
      <c r="B97" s="10"/>
    </row>
    <row r="98" s="11" customFormat="1" ht="12.75">
      <c r="B98" s="10"/>
    </row>
    <row r="99" s="11" customFormat="1" ht="12.75">
      <c r="B99" s="10"/>
    </row>
    <row r="100" s="11" customFormat="1" ht="12.75">
      <c r="B100" s="10"/>
    </row>
    <row r="101" s="11" customFormat="1" ht="12.75">
      <c r="B101" s="10"/>
    </row>
    <row r="102" s="5" customFormat="1" ht="12.75">
      <c r="B102" s="6"/>
    </row>
    <row r="103" s="5" customFormat="1" ht="12.75">
      <c r="B103" s="6"/>
    </row>
  </sheetData>
  <sheetProtection/>
  <mergeCells count="3">
    <mergeCell ref="A6:C6"/>
    <mergeCell ref="D1:F1"/>
    <mergeCell ref="A4:F4"/>
  </mergeCells>
  <printOptions/>
  <pageMargins left="0.8267716535433072" right="0.1968503937007874" top="0.3937007874015748" bottom="0.3937007874015748" header="0.1968503937007874" footer="0.1968503937007874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Paradise</cp:lastModifiedBy>
  <cp:lastPrinted>2019-03-29T01:26:48Z</cp:lastPrinted>
  <dcterms:created xsi:type="dcterms:W3CDTF">2007-10-26T05:01:23Z</dcterms:created>
  <dcterms:modified xsi:type="dcterms:W3CDTF">2019-03-29T01:27:22Z</dcterms:modified>
  <cp:category/>
  <cp:version/>
  <cp:contentType/>
  <cp:contentStatus/>
</cp:coreProperties>
</file>